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07-home\Userhome\cegges\My Documents\"/>
    </mc:Choice>
  </mc:AlternateContent>
  <bookViews>
    <workbookView xWindow="0" yWindow="0" windowWidth="19200" windowHeight="11535"/>
  </bookViews>
  <sheets>
    <sheet name="Overall" sheetId="1" r:id="rId1"/>
    <sheet name="wbc1" sheetId="4" r:id="rId2"/>
    <sheet name="wbc2" sheetId="3" r:id="rId3"/>
    <sheet name="wbc3" sheetId="5" r:id="rId4"/>
    <sheet name="wbc4" sheetId="2" r:id="rId5"/>
    <sheet name="wbc5" sheetId="6" r:id="rId6"/>
    <sheet name="wbc6" sheetId="7" r:id="rId7"/>
  </sheets>
  <definedNames>
    <definedName name="_xlnm._FilterDatabase" localSheetId="0" hidden="1">Overall!$A$2:$AC$39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6" i="1"/>
  <c r="C5" i="1"/>
  <c r="C22" i="1"/>
  <c r="C14" i="1"/>
  <c r="C3" i="1"/>
  <c r="C4" i="1"/>
  <c r="B4" i="1" l="1"/>
  <c r="B31" i="1" l="1"/>
  <c r="D31" i="1" s="1"/>
  <c r="C31" i="1"/>
  <c r="B12" i="1"/>
  <c r="D12" i="1" s="1"/>
  <c r="C12" i="1"/>
  <c r="B29" i="1"/>
  <c r="D29" i="1" s="1"/>
  <c r="C29" i="1"/>
  <c r="B28" i="1"/>
  <c r="D28" i="1" s="1"/>
  <c r="C28" i="1"/>
  <c r="B17" i="1"/>
  <c r="E17" i="1" s="1"/>
  <c r="C17" i="1"/>
  <c r="B11" i="1"/>
  <c r="D11" i="1" s="1"/>
  <c r="C11" i="1"/>
  <c r="B25" i="1"/>
  <c r="D25" i="1" s="1"/>
  <c r="B26" i="1"/>
  <c r="D26" i="1" s="1"/>
  <c r="B10" i="1"/>
  <c r="D10" i="1" s="1"/>
  <c r="C34" i="1"/>
  <c r="B34" i="1"/>
  <c r="D34" i="1" s="1"/>
  <c r="B33" i="1"/>
  <c r="D33" i="1" s="1"/>
  <c r="C33" i="1"/>
  <c r="B39" i="1"/>
  <c r="D39" i="1" s="1"/>
  <c r="C39" i="1"/>
  <c r="B22" i="1"/>
  <c r="D22" i="1" s="1"/>
  <c r="B20" i="1"/>
  <c r="E20" i="1" s="1"/>
  <c r="B16" i="1"/>
  <c r="E16" i="1" s="1"/>
  <c r="B35" i="1"/>
  <c r="D35" i="1" s="1"/>
  <c r="C35" i="1"/>
  <c r="B32" i="1"/>
  <c r="E32" i="1" s="1"/>
  <c r="C32" i="1"/>
  <c r="B24" i="1"/>
  <c r="F24" i="1" s="1"/>
  <c r="B23" i="1"/>
  <c r="D23" i="1" s="1"/>
  <c r="B42" i="1"/>
  <c r="D42" i="1" s="1"/>
  <c r="B41" i="1"/>
  <c r="D41" i="1" s="1"/>
  <c r="B9" i="1"/>
  <c r="D9" i="1" s="1"/>
  <c r="B14" i="1"/>
  <c r="D14" i="1" s="1"/>
  <c r="B36" i="1"/>
  <c r="D36" i="1" s="1"/>
  <c r="C36" i="1"/>
  <c r="B13" i="1"/>
  <c r="E13" i="1" s="1"/>
  <c r="B15" i="1"/>
  <c r="D15" i="1" s="1"/>
  <c r="B21" i="1"/>
  <c r="D21" i="1" s="1"/>
  <c r="B37" i="1"/>
  <c r="D37" i="1" s="1"/>
  <c r="C37" i="1"/>
  <c r="B19" i="1"/>
  <c r="E19" i="1" s="1"/>
  <c r="B38" i="1"/>
  <c r="D38" i="1" s="1"/>
  <c r="C38" i="1"/>
  <c r="B18" i="1"/>
  <c r="D18" i="1" s="1"/>
  <c r="B7" i="1"/>
  <c r="D7" i="1" s="1"/>
  <c r="B8" i="1"/>
  <c r="E8" i="1" s="1"/>
  <c r="D4" i="1"/>
  <c r="B5" i="1"/>
  <c r="D5" i="1" s="1"/>
  <c r="B6" i="1"/>
  <c r="E6" i="1" s="1"/>
  <c r="B3" i="1"/>
  <c r="D3" i="1" s="1"/>
  <c r="F31" i="1" l="1"/>
  <c r="F12" i="1"/>
  <c r="F29" i="1"/>
  <c r="E29" i="1"/>
  <c r="F39" i="1"/>
  <c r="F11" i="1"/>
  <c r="D32" i="1"/>
  <c r="E31" i="1"/>
  <c r="E12" i="1"/>
  <c r="F25" i="1"/>
  <c r="F16" i="1"/>
  <c r="E25" i="1"/>
  <c r="D16" i="1"/>
  <c r="E11" i="1"/>
  <c r="F17" i="1"/>
  <c r="F4" i="1"/>
  <c r="D17" i="1"/>
  <c r="F42" i="1"/>
  <c r="F28" i="1"/>
  <c r="E28" i="1"/>
  <c r="E23" i="1"/>
  <c r="F15" i="1"/>
  <c r="F36" i="1"/>
  <c r="F19" i="1"/>
  <c r="F22" i="1"/>
  <c r="F35" i="1"/>
  <c r="F32" i="1"/>
  <c r="E35" i="1"/>
  <c r="E24" i="1"/>
  <c r="D24" i="1"/>
  <c r="F23" i="1"/>
  <c r="E41" i="1"/>
  <c r="F26" i="1"/>
  <c r="E26" i="1"/>
  <c r="F10" i="1"/>
  <c r="E10" i="1"/>
  <c r="E34" i="1"/>
  <c r="F34" i="1"/>
  <c r="F33" i="1"/>
  <c r="E33" i="1"/>
  <c r="E39" i="1"/>
  <c r="F18" i="1"/>
  <c r="F20" i="1"/>
  <c r="D20" i="1"/>
  <c r="E22" i="1"/>
  <c r="E42" i="1"/>
  <c r="F41" i="1"/>
  <c r="F38" i="1"/>
  <c r="D19" i="1"/>
  <c r="E5" i="1"/>
  <c r="F5" i="1"/>
  <c r="F3" i="1"/>
  <c r="E3" i="1"/>
  <c r="E4" i="1"/>
  <c r="F37" i="1"/>
  <c r="E37" i="1"/>
  <c r="F21" i="1"/>
  <c r="F13" i="1"/>
  <c r="D13" i="1"/>
  <c r="E36" i="1"/>
  <c r="F14" i="1"/>
  <c r="F7" i="1"/>
  <c r="E7" i="1"/>
  <c r="F9" i="1"/>
  <c r="E18" i="1"/>
  <c r="E21" i="1"/>
  <c r="E14" i="1"/>
  <c r="E38" i="1"/>
  <c r="E15" i="1"/>
  <c r="E9" i="1"/>
  <c r="D8" i="1"/>
  <c r="F8" i="1"/>
  <c r="F6" i="1"/>
  <c r="D6" i="1"/>
</calcChain>
</file>

<file path=xl/sharedStrings.xml><?xml version="1.0" encoding="utf-8"?>
<sst xmlns="http://schemas.openxmlformats.org/spreadsheetml/2006/main" count="2668" uniqueCount="1022">
  <si>
    <t>Athlete Last Name</t>
  </si>
  <si>
    <t>Overall Shooting</t>
  </si>
  <si>
    <t>Prone</t>
  </si>
  <si>
    <t>Overall Prone</t>
  </si>
  <si>
    <t>Overall Stand</t>
  </si>
  <si>
    <t>Oliver Pentinmaki</t>
  </si>
  <si>
    <t>Series Points</t>
  </si>
  <si>
    <t>WBC1</t>
  </si>
  <si>
    <t>Stand</t>
  </si>
  <si>
    <t>Place</t>
  </si>
  <si>
    <t>WBC2</t>
  </si>
  <si>
    <t>WBC3</t>
  </si>
  <si>
    <t>WBC4</t>
  </si>
  <si>
    <t>WBC5</t>
  </si>
  <si>
    <t>[%]</t>
  </si>
  <si>
    <t>[-]</t>
  </si>
  <si>
    <t>Races</t>
  </si>
  <si>
    <t>[#]</t>
  </si>
  <si>
    <t>Bib</t>
  </si>
  <si>
    <t>Name</t>
  </si>
  <si>
    <t>First name</t>
  </si>
  <si>
    <t>Last name</t>
  </si>
  <si>
    <t>Team name</t>
  </si>
  <si>
    <t>Distance</t>
  </si>
  <si>
    <t>Category</t>
  </si>
  <si>
    <t>Age</t>
  </si>
  <si>
    <t>Gender</t>
  </si>
  <si>
    <t>Adjusted time</t>
  </si>
  <si>
    <t>Time</t>
  </si>
  <si>
    <t>Handicap</t>
  </si>
  <si>
    <t>Penalty</t>
  </si>
  <si>
    <t>Difference</t>
  </si>
  <si>
    <t>% Back</t>
  </si>
  <si>
    <t>% Winning</t>
  </si>
  <si>
    <t>Pace (time / km)</t>
  </si>
  <si>
    <t>1</t>
  </si>
  <si>
    <t>111</t>
  </si>
  <si>
    <t>Michael Robinson</t>
  </si>
  <si>
    <t>Michael</t>
  </si>
  <si>
    <t>Robinson</t>
  </si>
  <si>
    <t>Blackhawk</t>
  </si>
  <si>
    <t>10K</t>
  </si>
  <si>
    <t>Senior</t>
  </si>
  <si>
    <t>27</t>
  </si>
  <si>
    <t>Male</t>
  </si>
  <si>
    <t>43:05.3</t>
  </si>
  <si>
    <t>+0:00.0</t>
  </si>
  <si>
    <t>3+0+2+3=8</t>
  </si>
  <si>
    <t>-</t>
  </si>
  <si>
    <t>100%</t>
  </si>
  <si>
    <t>3:26.8</t>
  </si>
  <si>
    <t>2</t>
  </si>
  <si>
    <t>114</t>
  </si>
  <si>
    <t>Hanne Guthrie</t>
  </si>
  <si>
    <t>Hanne</t>
  </si>
  <si>
    <t>Guthrie</t>
  </si>
  <si>
    <t>Nisswa NW</t>
  </si>
  <si>
    <t>23</t>
  </si>
  <si>
    <t>Female</t>
  </si>
  <si>
    <t>43:15.0</t>
  </si>
  <si>
    <t>1+1+1+3=6</t>
  </si>
  <si>
    <t>+0:09.7</t>
  </si>
  <si>
    <t>+0.38%</t>
  </si>
  <si>
    <t>99.63%</t>
  </si>
  <si>
    <t>3:27.6</t>
  </si>
  <si>
    <t>3</t>
  </si>
  <si>
    <t>130</t>
  </si>
  <si>
    <t>Marc Claas</t>
  </si>
  <si>
    <t>Marc</t>
  </si>
  <si>
    <t>Claas</t>
  </si>
  <si>
    <t>Blackhawk Ski Club</t>
  </si>
  <si>
    <t>29</t>
  </si>
  <si>
    <t>45:55.5</t>
  </si>
  <si>
    <t>0+2+2+4=8</t>
  </si>
  <si>
    <t>+2:50.2</t>
  </si>
  <si>
    <t>+6.58%</t>
  </si>
  <si>
    <t>93.82%</t>
  </si>
  <si>
    <t>3:40.4</t>
  </si>
  <si>
    <t>4</t>
  </si>
  <si>
    <t>128</t>
  </si>
  <si>
    <t>Chris Eggert</t>
  </si>
  <si>
    <t>Chris</t>
  </si>
  <si>
    <t>Eggert</t>
  </si>
  <si>
    <t>Blackhawk Biathlon</t>
  </si>
  <si>
    <t>Senior Master</t>
  </si>
  <si>
    <t>44</t>
  </si>
  <si>
    <t>48:05.1</t>
  </si>
  <si>
    <t>1+1+4+4=10</t>
  </si>
  <si>
    <t>+4:59.8</t>
  </si>
  <si>
    <t>+11.60%</t>
  </si>
  <si>
    <t>89.61%</t>
  </si>
  <si>
    <t>3:50.8</t>
  </si>
  <si>
    <t>5</t>
  </si>
  <si>
    <t>116</t>
  </si>
  <si>
    <t>Paul Kulas</t>
  </si>
  <si>
    <t>Paul</t>
  </si>
  <si>
    <t>Kulas</t>
  </si>
  <si>
    <t>Iowa Biathlon</t>
  </si>
  <si>
    <t>Veteran</t>
  </si>
  <si>
    <t>54</t>
  </si>
  <si>
    <t>49:48.7</t>
  </si>
  <si>
    <t>2+3+3+3=11</t>
  </si>
  <si>
    <t>+6:43.4</t>
  </si>
  <si>
    <t>+15.60%</t>
  </si>
  <si>
    <t>86.50%</t>
  </si>
  <si>
    <t>3:59.1</t>
  </si>
  <si>
    <t>6</t>
  </si>
  <si>
    <t>108</t>
  </si>
  <si>
    <t>Erik Borgnes</t>
  </si>
  <si>
    <t>Erik</t>
  </si>
  <si>
    <t>Borgnes</t>
  </si>
  <si>
    <t/>
  </si>
  <si>
    <t>50</t>
  </si>
  <si>
    <t>51:06.6</t>
  </si>
  <si>
    <t>2+3+4+4=13</t>
  </si>
  <si>
    <t>+8:01.3</t>
  </si>
  <si>
    <t>+18.62%</t>
  </si>
  <si>
    <t>84.31%</t>
  </si>
  <si>
    <t>4:05.3</t>
  </si>
  <si>
    <t>7</t>
  </si>
  <si>
    <t>109</t>
  </si>
  <si>
    <t>Mark Torresani</t>
  </si>
  <si>
    <t>Mark</t>
  </si>
  <si>
    <t>Torresani</t>
  </si>
  <si>
    <t>55</t>
  </si>
  <si>
    <t>51:21.3</t>
  </si>
  <si>
    <t>4+5+3+3=15</t>
  </si>
  <si>
    <t>+8:16.0</t>
  </si>
  <si>
    <t>+19.19%</t>
  </si>
  <si>
    <t>83.90%</t>
  </si>
  <si>
    <t>4:06.5</t>
  </si>
  <si>
    <t>8</t>
  </si>
  <si>
    <t>120</t>
  </si>
  <si>
    <t>Iouri Goussev</t>
  </si>
  <si>
    <t>Iouri</t>
  </si>
  <si>
    <t>Goussev</t>
  </si>
  <si>
    <t>WI Biathlon</t>
  </si>
  <si>
    <t>52:42.1</t>
  </si>
  <si>
    <t>1+3+5+3=12</t>
  </si>
  <si>
    <t>+9:36.8</t>
  </si>
  <si>
    <t>+22.31%</t>
  </si>
  <si>
    <t>81.76%</t>
  </si>
  <si>
    <t>4:13.0</t>
  </si>
  <si>
    <t>9</t>
  </si>
  <si>
    <t>103</t>
  </si>
  <si>
    <t>John Harper</t>
  </si>
  <si>
    <t>John</t>
  </si>
  <si>
    <t>Harper</t>
  </si>
  <si>
    <t>Wisconsin Biathlon</t>
  </si>
  <si>
    <t>53:40.2</t>
  </si>
  <si>
    <t>3+5+4+4=16</t>
  </si>
  <si>
    <t>+10:34.9</t>
  </si>
  <si>
    <t>+24.56%</t>
  </si>
  <si>
    <t>80.28%</t>
  </si>
  <si>
    <t>4:17.6</t>
  </si>
  <si>
    <t>10</t>
  </si>
  <si>
    <t>131</t>
  </si>
  <si>
    <t>Oliver</t>
  </si>
  <si>
    <t>Pentinmaki</t>
  </si>
  <si>
    <t>32</t>
  </si>
  <si>
    <t>54:32.0</t>
  </si>
  <si>
    <t>4+3+4+4=15</t>
  </si>
  <si>
    <t>+11:26.7</t>
  </si>
  <si>
    <t>+26.56%</t>
  </si>
  <si>
    <t>79.01%</t>
  </si>
  <si>
    <t>4:21.8</t>
  </si>
  <si>
    <t>11</t>
  </si>
  <si>
    <t>129</t>
  </si>
  <si>
    <t>Gregg Pattison</t>
  </si>
  <si>
    <t>Gregg</t>
  </si>
  <si>
    <t>Pattison</t>
  </si>
  <si>
    <t>53</t>
  </si>
  <si>
    <t>55:59.4</t>
  </si>
  <si>
    <t>0+1+4+1=6</t>
  </si>
  <si>
    <t>+12:54.1</t>
  </si>
  <si>
    <t>+29.94%</t>
  </si>
  <si>
    <t>76.96%</t>
  </si>
  <si>
    <t>4:28.8</t>
  </si>
  <si>
    <t>12</t>
  </si>
  <si>
    <t>117</t>
  </si>
  <si>
    <t>Pete Anderson</t>
  </si>
  <si>
    <t>Pete</t>
  </si>
  <si>
    <t>Anderson</t>
  </si>
  <si>
    <t>Master Veteran</t>
  </si>
  <si>
    <t>60</t>
  </si>
  <si>
    <t>56:26.9</t>
  </si>
  <si>
    <t>1+4+3+2=10</t>
  </si>
  <si>
    <t>+13:21.6</t>
  </si>
  <si>
    <t>+31.01%</t>
  </si>
  <si>
    <t>76.33%</t>
  </si>
  <si>
    <t>4:31.0</t>
  </si>
  <si>
    <t>13</t>
  </si>
  <si>
    <t>104</t>
  </si>
  <si>
    <t>Michael Mcconaughy</t>
  </si>
  <si>
    <t>Mcconaughy</t>
  </si>
  <si>
    <t>Dubuque Biathlon</t>
  </si>
  <si>
    <t>59</t>
  </si>
  <si>
    <t>57:19.6</t>
  </si>
  <si>
    <t>2+1+4+0=7</t>
  </si>
  <si>
    <t>+14:14.3</t>
  </si>
  <si>
    <t>+33.04%</t>
  </si>
  <si>
    <t>75.16%</t>
  </si>
  <si>
    <t>4:35.2</t>
  </si>
  <si>
    <t>14</t>
  </si>
  <si>
    <t>102</t>
  </si>
  <si>
    <t>Cam Klein</t>
  </si>
  <si>
    <t>Cam</t>
  </si>
  <si>
    <t>Klein</t>
  </si>
  <si>
    <t>30</t>
  </si>
  <si>
    <t>58:47.2</t>
  </si>
  <si>
    <t>5+4+2+4=15</t>
  </si>
  <si>
    <t>+15:41.9</t>
  </si>
  <si>
    <t>+36.43%</t>
  </si>
  <si>
    <t>73.30%</t>
  </si>
  <si>
    <t>4:42.2</t>
  </si>
  <si>
    <t>15</t>
  </si>
  <si>
    <t>107</t>
  </si>
  <si>
    <t>Shannon Holmes</t>
  </si>
  <si>
    <t>Shannon</t>
  </si>
  <si>
    <t>Holmes</t>
  </si>
  <si>
    <t>36</t>
  </si>
  <si>
    <t>1:05:32.9</t>
  </si>
  <si>
    <t>2+4+3+4=13</t>
  </si>
  <si>
    <t>+22:27.6</t>
  </si>
  <si>
    <t>+52.13%</t>
  </si>
  <si>
    <t>65.74%</t>
  </si>
  <si>
    <t>5:14.6</t>
  </si>
  <si>
    <t>16</t>
  </si>
  <si>
    <t>100</t>
  </si>
  <si>
    <t>Thomas Wallhaus</t>
  </si>
  <si>
    <t>Thomas</t>
  </si>
  <si>
    <t>Wallhaus</t>
  </si>
  <si>
    <t>52</t>
  </si>
  <si>
    <t>1:06:38.5</t>
  </si>
  <si>
    <t>5+3+4+5=17</t>
  </si>
  <si>
    <t>+23:33.2</t>
  </si>
  <si>
    <t>+54.66%</t>
  </si>
  <si>
    <t>64.66%</t>
  </si>
  <si>
    <t>5:19.9</t>
  </si>
  <si>
    <t>17</t>
  </si>
  <si>
    <t>112</t>
  </si>
  <si>
    <t>David Varland</t>
  </si>
  <si>
    <t>David</t>
  </si>
  <si>
    <t>Varland</t>
  </si>
  <si>
    <t>Mcmiller/Blackhawk Wi Biathlon</t>
  </si>
  <si>
    <t>64</t>
  </si>
  <si>
    <t>1:09:30.8</t>
  </si>
  <si>
    <t>3+3+4+4=14</t>
  </si>
  <si>
    <t>+26:25.5</t>
  </si>
  <si>
    <t>+61.33%</t>
  </si>
  <si>
    <t>61.99%</t>
  </si>
  <si>
    <t>5:33.7</t>
  </si>
  <si>
    <t>18</t>
  </si>
  <si>
    <t>134</t>
  </si>
  <si>
    <t>Dirk Shelley</t>
  </si>
  <si>
    <t>1:11:59.3</t>
  </si>
  <si>
    <t>5+4+4+5=18</t>
  </si>
  <si>
    <t>+28:54.0</t>
  </si>
  <si>
    <t>+67.07%</t>
  </si>
  <si>
    <t>59.85%</t>
  </si>
  <si>
    <t>5:45.5</t>
  </si>
  <si>
    <t>19</t>
  </si>
  <si>
    <t>127</t>
  </si>
  <si>
    <t>Kelly Plummer</t>
  </si>
  <si>
    <t>Kelly</t>
  </si>
  <si>
    <t>Plummer</t>
  </si>
  <si>
    <t>37</t>
  </si>
  <si>
    <t>1:21:26.2</t>
  </si>
  <si>
    <t>0+3+3+1=7</t>
  </si>
  <si>
    <t>+38:20.9</t>
  </si>
  <si>
    <t>+89.00%</t>
  </si>
  <si>
    <t>52.91%</t>
  </si>
  <si>
    <t>6:30.9</t>
  </si>
  <si>
    <t>20</t>
  </si>
  <si>
    <t>124</t>
  </si>
  <si>
    <t>Shelley Heath</t>
  </si>
  <si>
    <t>Shelley</t>
  </si>
  <si>
    <t>Heath</t>
  </si>
  <si>
    <t>WI Biathlon / Blackhawk</t>
  </si>
  <si>
    <t>1:24:50.8</t>
  </si>
  <si>
    <t>3+1+5+3=12</t>
  </si>
  <si>
    <t>+41:45.5</t>
  </si>
  <si>
    <t>+96.91%</t>
  </si>
  <si>
    <t>50.78%</t>
  </si>
  <si>
    <t>6:47.3</t>
  </si>
  <si>
    <t>WBC6</t>
  </si>
  <si>
    <t>Mehler</t>
  </si>
  <si>
    <t>Torrensani</t>
  </si>
  <si>
    <t>10K - Overall</t>
  </si>
  <si>
    <t>38:14.9</t>
  </si>
  <si>
    <t>0+2+1+0=3</t>
  </si>
  <si>
    <t>125</t>
  </si>
  <si>
    <t>37:56.0</t>
  </si>
  <si>
    <t>38:26.0</t>
  </si>
  <si>
    <t>-0:30.0</t>
  </si>
  <si>
    <t>4+2+5+1=12</t>
  </si>
  <si>
    <t>+0:11.1</t>
  </si>
  <si>
    <t>+0.48%</t>
  </si>
  <si>
    <t>99.52%</t>
  </si>
  <si>
    <t>Mark Mehler</t>
  </si>
  <si>
    <t>43</t>
  </si>
  <si>
    <t>40:44.0</t>
  </si>
  <si>
    <t>41:15.0</t>
  </si>
  <si>
    <t>-0:31.0</t>
  </si>
  <si>
    <t>3+2+5+4=14</t>
  </si>
  <si>
    <t>+3:00.1</t>
  </si>
  <si>
    <t>+7.85%</t>
  </si>
  <si>
    <t>92.72%</t>
  </si>
  <si>
    <t>43:55.5</t>
  </si>
  <si>
    <t>2+1+3+4=10</t>
  </si>
  <si>
    <t>+5:40.6</t>
  </si>
  <si>
    <t>+14.84%</t>
  </si>
  <si>
    <t>87.08%</t>
  </si>
  <si>
    <t>123</t>
  </si>
  <si>
    <t>45:46.8</t>
  </si>
  <si>
    <t>3+1+4+3=11</t>
  </si>
  <si>
    <t>+7:31.9</t>
  </si>
  <si>
    <t>+19.69%</t>
  </si>
  <si>
    <t>83.55%</t>
  </si>
  <si>
    <t>101</t>
  </si>
  <si>
    <t>47:23.0</t>
  </si>
  <si>
    <t>5+3+5+5=18</t>
  </si>
  <si>
    <t>+9:08.1</t>
  </si>
  <si>
    <t>+23.88%</t>
  </si>
  <si>
    <t>80.72%</t>
  </si>
  <si>
    <t>53:38.1</t>
  </si>
  <si>
    <t>48:38.1</t>
  </si>
  <si>
    <t>+5:00.0</t>
  </si>
  <si>
    <t>3+4+3+4=14</t>
  </si>
  <si>
    <t>+10:23.2</t>
  </si>
  <si>
    <t>+27.16%</t>
  </si>
  <si>
    <t>78.64%</t>
  </si>
  <si>
    <t>121</t>
  </si>
  <si>
    <t>Wolfram Meingast</t>
  </si>
  <si>
    <t>48:23.5</t>
  </si>
  <si>
    <t>48:53.5</t>
  </si>
  <si>
    <t>5+1+5+5=16</t>
  </si>
  <si>
    <t>+10:38.6</t>
  </si>
  <si>
    <t>+27.83%</t>
  </si>
  <si>
    <t>78.23%</t>
  </si>
  <si>
    <t>110</t>
  </si>
  <si>
    <t>Mark Grossklaus</t>
  </si>
  <si>
    <t>Wisconsin Biathlon Eagle</t>
  </si>
  <si>
    <t>47</t>
  </si>
  <si>
    <t>49:07.2</t>
  </si>
  <si>
    <t>1+3+4+5=13</t>
  </si>
  <si>
    <t>+10:52.3</t>
  </si>
  <si>
    <t>+28.42%</t>
  </si>
  <si>
    <t>77.87%</t>
  </si>
  <si>
    <t>105</t>
  </si>
  <si>
    <t>49:10.1</t>
  </si>
  <si>
    <t>1+1+4+5=11</t>
  </si>
  <si>
    <t>+10:55.2</t>
  </si>
  <si>
    <t>+28.55%</t>
  </si>
  <si>
    <t>77.79%</t>
  </si>
  <si>
    <t>115</t>
  </si>
  <si>
    <t>Master</t>
  </si>
  <si>
    <t>49:23.4</t>
  </si>
  <si>
    <t>5+5+3+2=15</t>
  </si>
  <si>
    <t>+11:08.5</t>
  </si>
  <si>
    <t>+29.13%</t>
  </si>
  <si>
    <t>77.44%</t>
  </si>
  <si>
    <t>Steve Clegg</t>
  </si>
  <si>
    <t>48</t>
  </si>
  <si>
    <t>49:25.2</t>
  </si>
  <si>
    <t>3+2+4+4=13</t>
  </si>
  <si>
    <t>+11:10.3</t>
  </si>
  <si>
    <t>+29.21%</t>
  </si>
  <si>
    <t>77.39%</t>
  </si>
  <si>
    <t>132</t>
  </si>
  <si>
    <t>Mike Larsen</t>
  </si>
  <si>
    <t>56</t>
  </si>
  <si>
    <t>49:49.5</t>
  </si>
  <si>
    <t>1+1+3+2=7</t>
  </si>
  <si>
    <t>+11:34.6</t>
  </si>
  <si>
    <t>+30.27%</t>
  </si>
  <si>
    <t>76.77%</t>
  </si>
  <si>
    <t>Andrew Vrakas</t>
  </si>
  <si>
    <t>WIBA</t>
  </si>
  <si>
    <t>51</t>
  </si>
  <si>
    <t>50:05.8</t>
  </si>
  <si>
    <t>2+2+2+2=8</t>
  </si>
  <si>
    <t>+11:50.9</t>
  </si>
  <si>
    <t>+30.98%</t>
  </si>
  <si>
    <t>76.35%</t>
  </si>
  <si>
    <t>Kenneth Condon</t>
  </si>
  <si>
    <t>61</t>
  </si>
  <si>
    <t>56:11.6</t>
  </si>
  <si>
    <t>0+3+2+1=6</t>
  </si>
  <si>
    <t>+17:56.7</t>
  </si>
  <si>
    <t>+46.92%</t>
  </si>
  <si>
    <t>68.07%</t>
  </si>
  <si>
    <t>133</t>
  </si>
  <si>
    <t>Patrick Toft</t>
  </si>
  <si>
    <t>40</t>
  </si>
  <si>
    <t>57:02.8</t>
  </si>
  <si>
    <t>3+5+5+5=18</t>
  </si>
  <si>
    <t>+18:47.9</t>
  </si>
  <si>
    <t>+49.15%</t>
  </si>
  <si>
    <t>67.05%</t>
  </si>
  <si>
    <t>58:56.8</t>
  </si>
  <si>
    <t>59:26.8</t>
  </si>
  <si>
    <t>4+4+4+5=17</t>
  </si>
  <si>
    <t>+21:11.9</t>
  </si>
  <si>
    <t>+55.42%</t>
  </si>
  <si>
    <t>64.34%</t>
  </si>
  <si>
    <t>Mcmiller/Blackhawk Wi Bia</t>
  </si>
  <si>
    <t>59:33.5</t>
  </si>
  <si>
    <t>3+2+4+2=11</t>
  </si>
  <si>
    <t>+21:18.6</t>
  </si>
  <si>
    <t>+55.71%</t>
  </si>
  <si>
    <t>64.22%</t>
  </si>
  <si>
    <t>Karl Hanson</t>
  </si>
  <si>
    <t>1:00:51.4</t>
  </si>
  <si>
    <t>1+4+2+2=9</t>
  </si>
  <si>
    <t>+22:36.5</t>
  </si>
  <si>
    <t>+59.11%</t>
  </si>
  <si>
    <t>62.85%</t>
  </si>
  <si>
    <t>Tom Wallhaus</t>
  </si>
  <si>
    <t>1:04:58.4</t>
  </si>
  <si>
    <t>5+5+5+5=20</t>
  </si>
  <si>
    <t>+26:43.5</t>
  </si>
  <si>
    <t>+69.87%</t>
  </si>
  <si>
    <t>58.87%</t>
  </si>
  <si>
    <t>21</t>
  </si>
  <si>
    <t>1:07:37.8</t>
  </si>
  <si>
    <t>1:08:22.8</t>
  </si>
  <si>
    <t>-0:45.0</t>
  </si>
  <si>
    <t>1+2+5+4=12</t>
  </si>
  <si>
    <t>+30:07.9</t>
  </si>
  <si>
    <t>+78.78%</t>
  </si>
  <si>
    <t>55.93%</t>
  </si>
  <si>
    <t>22</t>
  </si>
  <si>
    <t>119</t>
  </si>
  <si>
    <t>Linda Wolff</t>
  </si>
  <si>
    <t>Wisconsin Biathlon Association</t>
  </si>
  <si>
    <t>1:08:42.4</t>
  </si>
  <si>
    <t>3+2+4+5=14</t>
  </si>
  <si>
    <t>+30:27.5</t>
  </si>
  <si>
    <t>+79.63%</t>
  </si>
  <si>
    <t>55.67%</t>
  </si>
  <si>
    <t>1:18:32.2</t>
  </si>
  <si>
    <t>1+3+4+3=11</t>
  </si>
  <si>
    <t>+40:17.3</t>
  </si>
  <si>
    <t>+105.33%</t>
  </si>
  <si>
    <t>48.70%</t>
  </si>
  <si>
    <t>12K - Overall</t>
  </si>
  <si>
    <t>118</t>
  </si>
  <si>
    <t>12K</t>
  </si>
  <si>
    <t>41:39.4</t>
  </si>
  <si>
    <t>3+2+1+1=7</t>
  </si>
  <si>
    <t>45:25.3</t>
  </si>
  <si>
    <t>3+0+1+4=8</t>
  </si>
  <si>
    <t>+3:45.9</t>
  </si>
  <si>
    <t>+9.04%</t>
  </si>
  <si>
    <t>91.71%</t>
  </si>
  <si>
    <t>122</t>
  </si>
  <si>
    <t>48:04.4</t>
  </si>
  <si>
    <t>+6:25.0</t>
  </si>
  <si>
    <t>+15.40%</t>
  </si>
  <si>
    <t>86.65%</t>
  </si>
  <si>
    <t>Mark Torressani</t>
  </si>
  <si>
    <t>49:42.1</t>
  </si>
  <si>
    <t>3+2+2+4=11</t>
  </si>
  <si>
    <t>+8:02.7</t>
  </si>
  <si>
    <t>+19.31%</t>
  </si>
  <si>
    <t>83.81%</t>
  </si>
  <si>
    <t>51:51.9</t>
  </si>
  <si>
    <t>5+5+4+3=17</t>
  </si>
  <si>
    <t>+10:12.5</t>
  </si>
  <si>
    <t>+24.51%</t>
  </si>
  <si>
    <t>80.32%</t>
  </si>
  <si>
    <t>106</t>
  </si>
  <si>
    <t>52:28.4</t>
  </si>
  <si>
    <t>2+3+1+0=6</t>
  </si>
  <si>
    <t>+10:49.0</t>
  </si>
  <si>
    <t>+25.97%</t>
  </si>
  <si>
    <t>79.39%</t>
  </si>
  <si>
    <t>Grant Sjostrom</t>
  </si>
  <si>
    <t>35</t>
  </si>
  <si>
    <t>52:39.0</t>
  </si>
  <si>
    <t>4+5+4+4=17</t>
  </si>
  <si>
    <t>+10:59.6</t>
  </si>
  <si>
    <t>+26.39%</t>
  </si>
  <si>
    <t>79.12%</t>
  </si>
  <si>
    <t>53:23.9</t>
  </si>
  <si>
    <t>+11:44.5</t>
  </si>
  <si>
    <t>+28.19%</t>
  </si>
  <si>
    <t>78.01%</t>
  </si>
  <si>
    <t>Jed Downs</t>
  </si>
  <si>
    <t>58</t>
  </si>
  <si>
    <t>53:32.5</t>
  </si>
  <si>
    <t>+11:53.1</t>
  </si>
  <si>
    <t>+28.53%</t>
  </si>
  <si>
    <t>77.80%</t>
  </si>
  <si>
    <t>55:12.6</t>
  </si>
  <si>
    <t>3+2+3+2=10</t>
  </si>
  <si>
    <t>+13:33.2</t>
  </si>
  <si>
    <t>+32.54%</t>
  </si>
  <si>
    <t>75.45%</t>
  </si>
  <si>
    <t>57:42.2</t>
  </si>
  <si>
    <t>+16:02.8</t>
  </si>
  <si>
    <t>+38.52%</t>
  </si>
  <si>
    <t>72.19%</t>
  </si>
  <si>
    <t>James Holmes</t>
  </si>
  <si>
    <t>57:51.7</t>
  </si>
  <si>
    <t>4+2+5+4=15</t>
  </si>
  <si>
    <t>+16:12.3</t>
  </si>
  <si>
    <t>+38.90%</t>
  </si>
  <si>
    <t>71.99%</t>
  </si>
  <si>
    <t>59:51.3</t>
  </si>
  <si>
    <t>1+1+3+1=6</t>
  </si>
  <si>
    <t>+18:11.9</t>
  </si>
  <si>
    <t>+43.69%</t>
  </si>
  <si>
    <t>69.60%</t>
  </si>
  <si>
    <t>Stephanie Osborne</t>
  </si>
  <si>
    <t>1:12:38.6</t>
  </si>
  <si>
    <t>2+1+1+2=6</t>
  </si>
  <si>
    <t>+30:59.2</t>
  </si>
  <si>
    <t>+74.39%</t>
  </si>
  <si>
    <t>57.34%</t>
  </si>
  <si>
    <t>1:12:52.1</t>
  </si>
  <si>
    <t>+31:12.7</t>
  </si>
  <si>
    <t>+74.93%</t>
  </si>
  <si>
    <t>57.17%</t>
  </si>
  <si>
    <t>1:16:47.0</t>
  </si>
  <si>
    <t>+35:07.6</t>
  </si>
  <si>
    <t>+84.32%</t>
  </si>
  <si>
    <t>54.25%</t>
  </si>
  <si>
    <t>1:18:08.5</t>
  </si>
  <si>
    <t>2+1+4+1=8</t>
  </si>
  <si>
    <t>+36:29.1</t>
  </si>
  <si>
    <t>+87.59%</t>
  </si>
  <si>
    <t>53.31%</t>
  </si>
  <si>
    <t>33:59.8</t>
  </si>
  <si>
    <t>3:28.1</t>
  </si>
  <si>
    <t>24</t>
  </si>
  <si>
    <t>36:11.2</t>
  </si>
  <si>
    <t>2+0+1+1=4</t>
  </si>
  <si>
    <t>+2:11.4</t>
  </si>
  <si>
    <t>+6.44%</t>
  </si>
  <si>
    <t>93.95%</t>
  </si>
  <si>
    <t>3:41.5</t>
  </si>
  <si>
    <t>37:06.7</t>
  </si>
  <si>
    <t>2+2+2+1=7</t>
  </si>
  <si>
    <t>+3:06.9</t>
  </si>
  <si>
    <t>+9.16%</t>
  </si>
  <si>
    <t>91.61%</t>
  </si>
  <si>
    <t>3:47.2</t>
  </si>
  <si>
    <t>37:19.9</t>
  </si>
  <si>
    <t>0+0+4+2=6</t>
  </si>
  <si>
    <t>+3:20.1</t>
  </si>
  <si>
    <t>+9.81%</t>
  </si>
  <si>
    <t>91.07%</t>
  </si>
  <si>
    <t>3:48.6</t>
  </si>
  <si>
    <t>25</t>
  </si>
  <si>
    <t>42:41.8</t>
  </si>
  <si>
    <t>37:56.8</t>
  </si>
  <si>
    <t>+4:45.0</t>
  </si>
  <si>
    <t>3+0+1+2=6</t>
  </si>
  <si>
    <t>+3:57.0</t>
  </si>
  <si>
    <t>+11.62%</t>
  </si>
  <si>
    <t>89.59%</t>
  </si>
  <si>
    <t>3:52.3</t>
  </si>
  <si>
    <t>40:09.7</t>
  </si>
  <si>
    <t>1+2+2+4=9</t>
  </si>
  <si>
    <t>+6:09.9</t>
  </si>
  <si>
    <t>+18.13%</t>
  </si>
  <si>
    <t>84.65%</t>
  </si>
  <si>
    <t>4:05.9</t>
  </si>
  <si>
    <t>41:37.9</t>
  </si>
  <si>
    <t>41:42.9</t>
  </si>
  <si>
    <t>-0:05.0</t>
  </si>
  <si>
    <t>1+1+3+0=5</t>
  </si>
  <si>
    <t>+7:43.1</t>
  </si>
  <si>
    <t>+22.70%</t>
  </si>
  <si>
    <t>81.50%</t>
  </si>
  <si>
    <t>4:15.4</t>
  </si>
  <si>
    <t>41:41.5</t>
  </si>
  <si>
    <t>41:53.5</t>
  </si>
  <si>
    <t>-0:12.0</t>
  </si>
  <si>
    <t>+7:53.7</t>
  </si>
  <si>
    <t>+23.22%</t>
  </si>
  <si>
    <t>81.15%</t>
  </si>
  <si>
    <t>4:16.5</t>
  </si>
  <si>
    <t>Mcmiller</t>
  </si>
  <si>
    <t>42:27.2</t>
  </si>
  <si>
    <t>1+2+4+4=11</t>
  </si>
  <si>
    <t>+8:27.4</t>
  </si>
  <si>
    <t>+24.87%</t>
  </si>
  <si>
    <t>80.08%</t>
  </si>
  <si>
    <t>4:19.9</t>
  </si>
  <si>
    <t>42:41.3</t>
  </si>
  <si>
    <t>4+5+4+3=16</t>
  </si>
  <si>
    <t>+8:41.5</t>
  </si>
  <si>
    <t>+25.57%</t>
  </si>
  <si>
    <t>79.64%</t>
  </si>
  <si>
    <t>4:21.4</t>
  </si>
  <si>
    <t>44:37.4</t>
  </si>
  <si>
    <t>1+4+2+3=10</t>
  </si>
  <si>
    <t>+10:37.6</t>
  </si>
  <si>
    <t>+31.26%</t>
  </si>
  <si>
    <t>76.19%</t>
  </si>
  <si>
    <t>4:33.2</t>
  </si>
  <si>
    <t>46:41.6</t>
  </si>
  <si>
    <t>4+2+4+4=14</t>
  </si>
  <si>
    <t>+12:41.8</t>
  </si>
  <si>
    <t>+37.35%</t>
  </si>
  <si>
    <t>72.81%</t>
  </si>
  <si>
    <t>4:45.9</t>
  </si>
  <si>
    <t>Andrew Geffert</t>
  </si>
  <si>
    <t>47:11.4</t>
  </si>
  <si>
    <t>+13:11.6</t>
  </si>
  <si>
    <t>+38.81%</t>
  </si>
  <si>
    <t>72.04%</t>
  </si>
  <si>
    <t>4:48.9</t>
  </si>
  <si>
    <t>28</t>
  </si>
  <si>
    <t>Nathaniel Brooks</t>
  </si>
  <si>
    <t>Blachawk</t>
  </si>
  <si>
    <t>42</t>
  </si>
  <si>
    <t>49:24.5</t>
  </si>
  <si>
    <t>3+4+5+5=17</t>
  </si>
  <si>
    <t>+15:24.7</t>
  </si>
  <si>
    <t>+45.33%</t>
  </si>
  <si>
    <t>68.81%</t>
  </si>
  <si>
    <t>5:02.5</t>
  </si>
  <si>
    <t>51:25.5</t>
  </si>
  <si>
    <t>3+2+2+3=10</t>
  </si>
  <si>
    <t>+17:25.7</t>
  </si>
  <si>
    <t>+51.26%</t>
  </si>
  <si>
    <t>66.11%</t>
  </si>
  <si>
    <t>5:14.8</t>
  </si>
  <si>
    <t>53:54.8</t>
  </si>
  <si>
    <t>1+3+3+5=12</t>
  </si>
  <si>
    <t>+19:55.0</t>
  </si>
  <si>
    <t>+58.58%</t>
  </si>
  <si>
    <t>63.06%</t>
  </si>
  <si>
    <t>5:30.1</t>
  </si>
  <si>
    <t>Ted Burns</t>
  </si>
  <si>
    <t>54:43.5</t>
  </si>
  <si>
    <t>5+5+5+4=19</t>
  </si>
  <si>
    <t>+20:43.7</t>
  </si>
  <si>
    <t>+60.97%</t>
  </si>
  <si>
    <t>62.12%</t>
  </si>
  <si>
    <t>5:35.1</t>
  </si>
  <si>
    <t>26</t>
  </si>
  <si>
    <t>57:14.0</t>
  </si>
  <si>
    <t>1+2+3+2=8</t>
  </si>
  <si>
    <t>+23:14.2</t>
  </si>
  <si>
    <t>+68.35%</t>
  </si>
  <si>
    <t>59.40%</t>
  </si>
  <si>
    <t>5:50.4</t>
  </si>
  <si>
    <t>Ken Renner</t>
  </si>
  <si>
    <t>1:09:04.3</t>
  </si>
  <si>
    <t>5+5+5+3=18</t>
  </si>
  <si>
    <t>+35:04.5</t>
  </si>
  <si>
    <t>+103.17%</t>
  </si>
  <si>
    <t>49.22%</t>
  </si>
  <si>
    <t>7:02.9</t>
  </si>
  <si>
    <t>Sjostrom</t>
  </si>
  <si>
    <t>Downs</t>
  </si>
  <si>
    <t>34:50.0</t>
  </si>
  <si>
    <t>1+0+1+2=4</t>
  </si>
  <si>
    <t>3:52.2</t>
  </si>
  <si>
    <t>35:05.0</t>
  </si>
  <si>
    <t>1+2+3+4=10</t>
  </si>
  <si>
    <t>+0:15.0</t>
  </si>
  <si>
    <t>+0.72%</t>
  </si>
  <si>
    <t>99.29%</t>
  </si>
  <si>
    <t>3:53.9</t>
  </si>
  <si>
    <t>35:17.0</t>
  </si>
  <si>
    <t>2+1+3+3=9</t>
  </si>
  <si>
    <t>+0:27.0</t>
  </si>
  <si>
    <t>+1.29%</t>
  </si>
  <si>
    <t>98.72%</t>
  </si>
  <si>
    <t>3:55.2</t>
  </si>
  <si>
    <t>38:12.0</t>
  </si>
  <si>
    <t>1+1+2+1=5</t>
  </si>
  <si>
    <t>+3:22.0</t>
  </si>
  <si>
    <t>+9.67%</t>
  </si>
  <si>
    <t>91.19%</t>
  </si>
  <si>
    <t>4:14.7</t>
  </si>
  <si>
    <t>38:22.0</t>
  </si>
  <si>
    <t>3+0+2+0=5</t>
  </si>
  <si>
    <t>+3:32.0</t>
  </si>
  <si>
    <t>+10.14%</t>
  </si>
  <si>
    <t>90.79%</t>
  </si>
  <si>
    <t>4:15.8</t>
  </si>
  <si>
    <t>39:11.0</t>
  </si>
  <si>
    <t>4+2+2+1=9</t>
  </si>
  <si>
    <t>+4:21.0</t>
  </si>
  <si>
    <t>+12.49%</t>
  </si>
  <si>
    <t>88.90%</t>
  </si>
  <si>
    <t>4:21.2</t>
  </si>
  <si>
    <t>41:47.0</t>
  </si>
  <si>
    <t>1+1+2+0=4</t>
  </si>
  <si>
    <t>+6:57.0</t>
  </si>
  <si>
    <t>+19.95%</t>
  </si>
  <si>
    <t>83.37%</t>
  </si>
  <si>
    <t>4:38.6</t>
  </si>
  <si>
    <t>47:04.0</t>
  </si>
  <si>
    <t>4+5+3+2=14</t>
  </si>
  <si>
    <t>+12:14.0</t>
  </si>
  <si>
    <t>+35.12%</t>
  </si>
  <si>
    <t>74.01%</t>
  </si>
  <si>
    <t>5:13.8</t>
  </si>
  <si>
    <t>34</t>
  </si>
  <si>
    <t>Wolf Meingast</t>
  </si>
  <si>
    <t>48:06.0</t>
  </si>
  <si>
    <t>+13:16.0</t>
  </si>
  <si>
    <t>+38.09%</t>
  </si>
  <si>
    <t>72.42%</t>
  </si>
  <si>
    <t>5:20.7</t>
  </si>
  <si>
    <t>48:36.0</t>
  </si>
  <si>
    <t>5+4+5+5=19</t>
  </si>
  <si>
    <t>+13:46.0</t>
  </si>
  <si>
    <t>+39.52%</t>
  </si>
  <si>
    <t>71.67%</t>
  </si>
  <si>
    <t>5:24.0</t>
  </si>
  <si>
    <t>48:47.0</t>
  </si>
  <si>
    <t>3+4+5+3=15</t>
  </si>
  <si>
    <t>+13:57.0</t>
  </si>
  <si>
    <t>+40.05%</t>
  </si>
  <si>
    <t>71.40%</t>
  </si>
  <si>
    <t>5:25.2</t>
  </si>
  <si>
    <t>Mike</t>
  </si>
  <si>
    <t>Larsen</t>
  </si>
  <si>
    <t>47:25.0</t>
  </si>
  <si>
    <t>50:25.0</t>
  </si>
  <si>
    <t>-3:00.0</t>
  </si>
  <si>
    <t>3+1+2+2=8</t>
  </si>
  <si>
    <t>+15:35.0</t>
  </si>
  <si>
    <t>+44.74%</t>
  </si>
  <si>
    <t>69.09%</t>
  </si>
  <si>
    <t>5:36.1</t>
  </si>
  <si>
    <t>Karl</t>
  </si>
  <si>
    <t>Hanson</t>
  </si>
  <si>
    <t>54:05.0</t>
  </si>
  <si>
    <t>+19:15.0</t>
  </si>
  <si>
    <t>+55.26%</t>
  </si>
  <si>
    <t>64.41%</t>
  </si>
  <si>
    <t>6:00.6</t>
  </si>
  <si>
    <t>33</t>
  </si>
  <si>
    <t>Dirk Shelly</t>
  </si>
  <si>
    <t>55:30.0</t>
  </si>
  <si>
    <t>3+5+5+4=17</t>
  </si>
  <si>
    <t>+20:40.0</t>
  </si>
  <si>
    <t>+59.33%</t>
  </si>
  <si>
    <t>62.76%</t>
  </si>
  <si>
    <t>6:10.0</t>
  </si>
  <si>
    <t>Stephanie</t>
  </si>
  <si>
    <t>Osborne</t>
  </si>
  <si>
    <t>54:31.0</t>
  </si>
  <si>
    <t>55:41.0</t>
  </si>
  <si>
    <t>-1:10.0</t>
  </si>
  <si>
    <t>2+1+2+4=9</t>
  </si>
  <si>
    <t>+20:51.0</t>
  </si>
  <si>
    <t>+59.86%</t>
  </si>
  <si>
    <t>62.56%</t>
  </si>
  <si>
    <t>6:11.2</t>
  </si>
  <si>
    <t>55:24.0</t>
  </si>
  <si>
    <t>56:37.0</t>
  </si>
  <si>
    <t>-1:13.0</t>
  </si>
  <si>
    <t>4+5+5+4=18</t>
  </si>
  <si>
    <t>+21:47.0</t>
  </si>
  <si>
    <t>+62.54%</t>
  </si>
  <si>
    <t>61.52%</t>
  </si>
  <si>
    <t>6:17.4</t>
  </si>
  <si>
    <t>Ted</t>
  </si>
  <si>
    <t>Burns</t>
  </si>
  <si>
    <t>57:17.0</t>
  </si>
  <si>
    <t>+22:27.0</t>
  </si>
  <si>
    <t>+64.45%</t>
  </si>
  <si>
    <t>60.81%</t>
  </si>
  <si>
    <t>6:21.9</t>
  </si>
  <si>
    <t>Rockford</t>
  </si>
  <si>
    <t>57:21.0</t>
  </si>
  <si>
    <t>57:41.0</t>
  </si>
  <si>
    <t>-0:20.0</t>
  </si>
  <si>
    <t>5+4+4+4=17</t>
  </si>
  <si>
    <t>+22:51.0</t>
  </si>
  <si>
    <t>+65.60%</t>
  </si>
  <si>
    <t>60.39%</t>
  </si>
  <si>
    <t>6:24.6</t>
  </si>
  <si>
    <t>1:00:20.0</t>
  </si>
  <si>
    <t>0+0+3+1=4</t>
  </si>
  <si>
    <t>+25:30.0</t>
  </si>
  <si>
    <t>+73.21%</t>
  </si>
  <si>
    <t>57.73%</t>
  </si>
  <si>
    <t>6:42.2</t>
  </si>
  <si>
    <t>31</t>
  </si>
  <si>
    <t>1:16:15.0</t>
  </si>
  <si>
    <t>5+5+2+3=15</t>
  </si>
  <si>
    <t>+41:25.0</t>
  </si>
  <si>
    <t>+118.90%</t>
  </si>
  <si>
    <t>45.68%</t>
  </si>
  <si>
    <t>8:28.3</t>
  </si>
  <si>
    <t>J. Holmes</t>
  </si>
  <si>
    <t>Meingast</t>
  </si>
  <si>
    <t>Grossklaus</t>
  </si>
  <si>
    <t>Clegg</t>
  </si>
  <si>
    <t>Vrakas</t>
  </si>
  <si>
    <t>Condon</t>
  </si>
  <si>
    <t>Toft</t>
  </si>
  <si>
    <t>Wolff</t>
  </si>
  <si>
    <t>Geffert</t>
  </si>
  <si>
    <t>Brooks</t>
  </si>
  <si>
    <t>Renner</t>
  </si>
  <si>
    <t>S. Holmes</t>
  </si>
  <si>
    <t>Bill Bowler</t>
  </si>
  <si>
    <t>Bill</t>
  </si>
  <si>
    <t>Bowler</t>
  </si>
  <si>
    <t>WB</t>
  </si>
  <si>
    <t>29:04.0</t>
  </si>
  <si>
    <t>2+2+1+2=7</t>
  </si>
  <si>
    <t>37:06.0</t>
  </si>
  <si>
    <t>1+2+3+5=11</t>
  </si>
  <si>
    <t>+8:02.0</t>
  </si>
  <si>
    <t>+27.64%</t>
  </si>
  <si>
    <t>78.35%</t>
  </si>
  <si>
    <t>37:07.0</t>
  </si>
  <si>
    <t>+8:03.0</t>
  </si>
  <si>
    <t>+27.69%</t>
  </si>
  <si>
    <t>78.31%</t>
  </si>
  <si>
    <t>1+0+4+4=9</t>
  </si>
  <si>
    <t>+9:08.0</t>
  </si>
  <si>
    <t>+31.42%</t>
  </si>
  <si>
    <t>76.09%</t>
  </si>
  <si>
    <t>43:01.0</t>
  </si>
  <si>
    <t>+47.99%</t>
  </si>
  <si>
    <t>67.57%</t>
  </si>
  <si>
    <t>43:12.0</t>
  </si>
  <si>
    <t>4+5+3+4=16</t>
  </si>
  <si>
    <t>+14:08.0</t>
  </si>
  <si>
    <t>+48.62%</t>
  </si>
  <si>
    <t>67.28%</t>
  </si>
  <si>
    <t>43:40.0</t>
  </si>
  <si>
    <t>1+0+3+1=5</t>
  </si>
  <si>
    <t>+14:36.0</t>
  </si>
  <si>
    <t>+50.23%</t>
  </si>
  <si>
    <t>66.56%</t>
  </si>
  <si>
    <t>43:44.0</t>
  </si>
  <si>
    <t>3+4+3+3=13</t>
  </si>
  <si>
    <t>+14:40.0</t>
  </si>
  <si>
    <t>+50.46%</t>
  </si>
  <si>
    <t>66.46%</t>
  </si>
  <si>
    <t>Dan Julie</t>
  </si>
  <si>
    <t>Dan</t>
  </si>
  <si>
    <t>Julie</t>
  </si>
  <si>
    <t>49</t>
  </si>
  <si>
    <t>46:14.0</t>
  </si>
  <si>
    <t>5+5+4+4=18</t>
  </si>
  <si>
    <t>+17:10.0</t>
  </si>
  <si>
    <t>+59.06%</t>
  </si>
  <si>
    <t>62.87%</t>
  </si>
  <si>
    <t>Patrick</t>
  </si>
  <si>
    <t>46:45.0</t>
  </si>
  <si>
    <t>+17:41.0</t>
  </si>
  <si>
    <t>+60.84%</t>
  </si>
  <si>
    <t>62.17%</t>
  </si>
  <si>
    <t>Andrew</t>
  </si>
  <si>
    <t>47:57.0</t>
  </si>
  <si>
    <t>2+2+3+3=10</t>
  </si>
  <si>
    <t>+18:53.0</t>
  </si>
  <si>
    <t>+64.97%</t>
  </si>
  <si>
    <t>60.62%</t>
  </si>
  <si>
    <t>48:50.0</t>
  </si>
  <si>
    <t>0+2+3+3=8</t>
  </si>
  <si>
    <t>+19:46.0</t>
  </si>
  <si>
    <t>+68.00%</t>
  </si>
  <si>
    <t>59.52%</t>
  </si>
  <si>
    <t>Eagle Mcmiller</t>
  </si>
  <si>
    <t>50:44.0</t>
  </si>
  <si>
    <t>4+3+4+5=16</t>
  </si>
  <si>
    <t>+21:40.0</t>
  </si>
  <si>
    <t>+74.54%</t>
  </si>
  <si>
    <t>57.29%</t>
  </si>
  <si>
    <t>Karl Hanson Hanson</t>
  </si>
  <si>
    <t>52:43.0</t>
  </si>
  <si>
    <t>2+2+4+4=12</t>
  </si>
  <si>
    <t>+23:39.0</t>
  </si>
  <si>
    <t>+81.36%</t>
  </si>
  <si>
    <t>55.14%</t>
  </si>
  <si>
    <t>53:17.0</t>
  </si>
  <si>
    <t>2+5+4+3=14</t>
  </si>
  <si>
    <t>+24:13.0</t>
  </si>
  <si>
    <t>+83.31%</t>
  </si>
  <si>
    <t>54.55%</t>
  </si>
  <si>
    <t>Tom</t>
  </si>
  <si>
    <t>54:29.0</t>
  </si>
  <si>
    <t>+25:25.0</t>
  </si>
  <si>
    <t>+87.44%</t>
  </si>
  <si>
    <t>53.35%</t>
  </si>
  <si>
    <t>Nathaniel</t>
  </si>
  <si>
    <t>55:08.0</t>
  </si>
  <si>
    <t>+26:04.0</t>
  </si>
  <si>
    <t>+89.68%</t>
  </si>
  <si>
    <t>52.72%</t>
  </si>
  <si>
    <t>59:40.0</t>
  </si>
  <si>
    <t>0+0+3+3=6</t>
  </si>
  <si>
    <t>+30:36.0</t>
  </si>
  <si>
    <t>+105.28%</t>
  </si>
  <si>
    <t>48.72%</t>
  </si>
  <si>
    <t>Mike Houston Houston</t>
  </si>
  <si>
    <t>Houston</t>
  </si>
  <si>
    <t>1:00:56.0</t>
  </si>
  <si>
    <t>5+4+4+3=16</t>
  </si>
  <si>
    <t>+31:52.0</t>
  </si>
  <si>
    <t>+109.63%</t>
  </si>
  <si>
    <t>47.70%</t>
  </si>
  <si>
    <t>91.71</t>
  </si>
  <si>
    <t>86.65</t>
  </si>
  <si>
    <t>83.81</t>
  </si>
  <si>
    <t>80.32</t>
  </si>
  <si>
    <t>79.39</t>
  </si>
  <si>
    <t>79.12</t>
  </si>
  <si>
    <t>78.01</t>
  </si>
  <si>
    <t>77.80</t>
  </si>
  <si>
    <t>75.45</t>
  </si>
  <si>
    <t>72.19</t>
  </si>
  <si>
    <t>71.99</t>
  </si>
  <si>
    <t>69.60</t>
  </si>
  <si>
    <t>57.34</t>
  </si>
  <si>
    <t>57.17</t>
  </si>
  <si>
    <t>54.25</t>
  </si>
  <si>
    <t>53.31</t>
  </si>
  <si>
    <t>99.52</t>
  </si>
  <si>
    <t>92.72</t>
  </si>
  <si>
    <t>87.08</t>
  </si>
  <si>
    <t>83.55</t>
  </si>
  <si>
    <t>80.72</t>
  </si>
  <si>
    <t>78.64</t>
  </si>
  <si>
    <t>78.23</t>
  </si>
  <si>
    <t>77.87</t>
  </si>
  <si>
    <t>77.79</t>
  </si>
  <si>
    <t>77.44</t>
  </si>
  <si>
    <t>77.39</t>
  </si>
  <si>
    <t>76.77</t>
  </si>
  <si>
    <t>76.35</t>
  </si>
  <si>
    <t>68.07</t>
  </si>
  <si>
    <t>67.05</t>
  </si>
  <si>
    <t>64.34</t>
  </si>
  <si>
    <t>64.22</t>
  </si>
  <si>
    <t>62.85</t>
  </si>
  <si>
    <t>58.87</t>
  </si>
  <si>
    <t>55.93</t>
  </si>
  <si>
    <t>55.67</t>
  </si>
  <si>
    <t>48.70</t>
  </si>
  <si>
    <t>93.95</t>
  </si>
  <si>
    <t>91.61</t>
  </si>
  <si>
    <t>91.07</t>
  </si>
  <si>
    <t>89.59</t>
  </si>
  <si>
    <t>84.65</t>
  </si>
  <si>
    <t>81.50</t>
  </si>
  <si>
    <t>81.15</t>
  </si>
  <si>
    <t>80.08</t>
  </si>
  <si>
    <t>79.64</t>
  </si>
  <si>
    <t>76.19</t>
  </si>
  <si>
    <t>72.81</t>
  </si>
  <si>
    <t>72.04</t>
  </si>
  <si>
    <t>68.81</t>
  </si>
  <si>
    <t>66.11</t>
  </si>
  <si>
    <t>63.06</t>
  </si>
  <si>
    <t>62.12</t>
  </si>
  <si>
    <t>59.40</t>
  </si>
  <si>
    <t>49.22</t>
  </si>
  <si>
    <t>93.82</t>
  </si>
  <si>
    <t>89.61</t>
  </si>
  <si>
    <t>86.50</t>
  </si>
  <si>
    <t>84.31</t>
  </si>
  <si>
    <t>83.90</t>
  </si>
  <si>
    <t>81.76</t>
  </si>
  <si>
    <t>80.28</t>
  </si>
  <si>
    <t>79.01</t>
  </si>
  <si>
    <t>76.96</t>
  </si>
  <si>
    <t>76.33</t>
  </si>
  <si>
    <t>75.16</t>
  </si>
  <si>
    <t>73.30</t>
  </si>
  <si>
    <t>65.74</t>
  </si>
  <si>
    <t>64.66</t>
  </si>
  <si>
    <t>61.99</t>
  </si>
  <si>
    <t>59.85</t>
  </si>
  <si>
    <t>52.91</t>
  </si>
  <si>
    <t>50.78</t>
  </si>
  <si>
    <t>99.29</t>
  </si>
  <si>
    <t>98.72</t>
  </si>
  <si>
    <t>91.19</t>
  </si>
  <si>
    <t>90.79</t>
  </si>
  <si>
    <t>88.90</t>
  </si>
  <si>
    <t>83.37</t>
  </si>
  <si>
    <t>74.01</t>
  </si>
  <si>
    <t>72.42</t>
  </si>
  <si>
    <t>71.67</t>
  </si>
  <si>
    <t>71.40</t>
  </si>
  <si>
    <t>69.09</t>
  </si>
  <si>
    <t>64.41</t>
  </si>
  <si>
    <t>62.76</t>
  </si>
  <si>
    <t>62.56</t>
  </si>
  <si>
    <t>61.52</t>
  </si>
  <si>
    <t>60.81</t>
  </si>
  <si>
    <t>60.39</t>
  </si>
  <si>
    <t>57.73</t>
  </si>
  <si>
    <t>45.68</t>
  </si>
  <si>
    <t>78.35</t>
  </si>
  <si>
    <t>78.31</t>
  </si>
  <si>
    <t>76.09</t>
  </si>
  <si>
    <t>67.57</t>
  </si>
  <si>
    <t>67.28</t>
  </si>
  <si>
    <t>66.56</t>
  </si>
  <si>
    <t>66.46</t>
  </si>
  <si>
    <t>62.87</t>
  </si>
  <si>
    <t>62.17</t>
  </si>
  <si>
    <t>60.62</t>
  </si>
  <si>
    <t>59.52</t>
  </si>
  <si>
    <t>57.29</t>
  </si>
  <si>
    <t>55.14</t>
  </si>
  <si>
    <t>54.55</t>
  </si>
  <si>
    <t>53.35</t>
  </si>
  <si>
    <t>52.72</t>
  </si>
  <si>
    <t>48.72</t>
  </si>
  <si>
    <t>47.70</t>
  </si>
  <si>
    <t>% of 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</si>
</sst>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95">
    <xf numFmtId="0" fontId="0" fillId="0" borderId="0" xfId="0"/>
    <xf numFmtId="49" fontId="0" fillId="0" borderId="0" xfId="0" applyNumberFormat="1"/>
    <xf numFmtId="49" fontId="3" fillId="0" borderId="0" xfId="2" applyNumberFormat="1"/>
    <xf numFmtId="49" fontId="3" fillId="0" borderId="0" xfId="2" applyNumberFormat="1"/>
    <xf numFmtId="49" fontId="3" fillId="0" borderId="0" xfId="2" applyNumberForma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/>
    <xf numFmtId="49" fontId="4" fillId="0" borderId="0" xfId="2" applyNumberFormat="1" applyFont="1"/>
    <xf numFmtId="49" fontId="2" fillId="0" borderId="0" xfId="0" applyNumberFormat="1" applyFont="1"/>
    <xf numFmtId="49" fontId="5" fillId="0" borderId="0" xfId="3" applyNumberFormat="1"/>
    <xf numFmtId="49" fontId="4" fillId="0" borderId="0" xfId="3" applyNumberFormat="1" applyFont="1"/>
    <xf numFmtId="49" fontId="3" fillId="0" borderId="1" xfId="2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49" fontId="3" fillId="0" borderId="10" xfId="2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49" fontId="3" fillId="0" borderId="13" xfId="2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49" fontId="3" fillId="0" borderId="7" xfId="2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15" xfId="0" applyFont="1" applyBorder="1"/>
    <xf numFmtId="49" fontId="3" fillId="0" borderId="16" xfId="2" applyNumberFormat="1" applyBorder="1" applyAlignment="1">
      <alignment horizontal="right"/>
    </xf>
    <xf numFmtId="0" fontId="0" fillId="0" borderId="3" xfId="0" applyBorder="1"/>
    <xf numFmtId="49" fontId="3" fillId="0" borderId="3" xfId="2" applyNumberFormat="1" applyBorder="1" applyAlignment="1">
      <alignment horizontal="right"/>
    </xf>
    <xf numFmtId="0" fontId="0" fillId="0" borderId="10" xfId="0" applyBorder="1"/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49" fontId="3" fillId="0" borderId="2" xfId="2" applyNumberFormat="1" applyBorder="1" applyAlignment="1">
      <alignment horizontal="right"/>
    </xf>
    <xf numFmtId="0" fontId="0" fillId="0" borderId="4" xfId="0" applyBorder="1"/>
    <xf numFmtId="49" fontId="3" fillId="0" borderId="4" xfId="2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right"/>
    </xf>
    <xf numFmtId="49" fontId="3" fillId="0" borderId="10" xfId="2" applyNumberFormat="1" applyBorder="1"/>
    <xf numFmtId="0" fontId="0" fillId="0" borderId="13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3" fillId="0" borderId="2" xfId="3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49" fontId="3" fillId="0" borderId="3" xfId="3" applyNumberFormat="1" applyFont="1" applyBorder="1" applyAlignment="1">
      <alignment horizontal="right"/>
    </xf>
    <xf numFmtId="49" fontId="3" fillId="0" borderId="10" xfId="3" applyNumberFormat="1" applyFont="1" applyBorder="1" applyAlignment="1">
      <alignment horizontal="right"/>
    </xf>
    <xf numFmtId="49" fontId="3" fillId="0" borderId="13" xfId="3" applyNumberFormat="1" applyFont="1" applyBorder="1" applyAlignment="1">
      <alignment horizontal="right"/>
    </xf>
    <xf numFmtId="49" fontId="3" fillId="0" borderId="7" xfId="3" applyNumberFormat="1" applyFont="1" applyBorder="1" applyAlignment="1">
      <alignment horizontal="right"/>
    </xf>
    <xf numFmtId="49" fontId="3" fillId="0" borderId="16" xfId="3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10" xfId="0" applyFill="1" applyBorder="1"/>
    <xf numFmtId="0" fontId="0" fillId="0" borderId="16" xfId="0" applyBorder="1" applyAlignment="1">
      <alignment horizontal="center"/>
    </xf>
    <xf numFmtId="9" fontId="0" fillId="0" borderId="2" xfId="1" applyFont="1" applyBorder="1"/>
    <xf numFmtId="9" fontId="0" fillId="0" borderId="3" xfId="1" applyFont="1" applyBorder="1"/>
    <xf numFmtId="9" fontId="0" fillId="0" borderId="4" xfId="1" applyFon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9" fontId="0" fillId="0" borderId="10" xfId="1" applyFont="1" applyBorder="1"/>
    <xf numFmtId="9" fontId="0" fillId="0" borderId="12" xfId="1" applyFont="1" applyBorder="1"/>
    <xf numFmtId="9" fontId="0" fillId="0" borderId="13" xfId="1" applyFont="1" applyBorder="1"/>
    <xf numFmtId="9" fontId="0" fillId="0" borderId="6" xfId="1" applyFont="1" applyBorder="1"/>
    <xf numFmtId="9" fontId="0" fillId="0" borderId="7" xfId="1" applyFont="1" applyBorder="1"/>
    <xf numFmtId="9" fontId="0" fillId="0" borderId="15" xfId="1" applyFont="1" applyBorder="1"/>
    <xf numFmtId="9" fontId="0" fillId="0" borderId="16" xfId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2"/>
  <sheetViews>
    <sheetView tabSelected="1" workbookViewId="0">
      <pane ySplit="2" topLeftCell="A3" activePane="bottomLeft" state="frozen"/>
      <selection pane="bottomLeft" activeCell="C24" sqref="C24"/>
    </sheetView>
  </sheetViews>
  <sheetFormatPr defaultRowHeight="15" x14ac:dyDescent="0.25"/>
  <cols>
    <col min="1" max="1" width="12.28515625" customWidth="1"/>
    <col min="2" max="2" width="6.140625" customWidth="1"/>
    <col min="3" max="3" width="6.42578125" customWidth="1"/>
    <col min="4" max="4" width="8.5703125" customWidth="1"/>
    <col min="5" max="5" width="7.85546875" customWidth="1"/>
    <col min="6" max="6" width="7.28515625" customWidth="1"/>
    <col min="7" max="7" width="6.42578125" customWidth="1"/>
    <col min="8" max="8" width="6.7109375" customWidth="1"/>
    <col min="9" max="9" width="5.85546875" customWidth="1"/>
    <col min="10" max="10" width="7.28515625" bestFit="1" customWidth="1"/>
    <col min="11" max="11" width="6.5703125" customWidth="1"/>
    <col min="12" max="12" width="6.140625" customWidth="1"/>
    <col min="13" max="13" width="5.85546875" customWidth="1"/>
    <col min="14" max="14" width="7.28515625" bestFit="1" customWidth="1"/>
    <col min="15" max="15" width="6.7109375" customWidth="1"/>
    <col min="16" max="16" width="6.5703125" customWidth="1"/>
    <col min="17" max="17" width="6.42578125" customWidth="1"/>
    <col min="18" max="18" width="7.28515625" bestFit="1" customWidth="1"/>
    <col min="19" max="19" width="6.5703125" customWidth="1"/>
    <col min="20" max="20" width="6.140625" customWidth="1"/>
    <col min="21" max="21" width="5.5703125" customWidth="1"/>
    <col min="22" max="22" width="7.28515625" bestFit="1" customWidth="1"/>
    <col min="23" max="23" width="6.42578125" customWidth="1"/>
    <col min="24" max="25" width="6.5703125" customWidth="1"/>
    <col min="26" max="26" width="7.28515625" bestFit="1" customWidth="1"/>
    <col min="27" max="27" width="6.5703125" customWidth="1"/>
    <col min="28" max="29" width="6.42578125" customWidth="1"/>
    <col min="30" max="30" width="7.28515625" customWidth="1"/>
  </cols>
  <sheetData>
    <row r="1" spans="1:30" ht="45.75" customHeight="1" x14ac:dyDescent="0.25">
      <c r="A1" s="83" t="s">
        <v>0</v>
      </c>
      <c r="B1" s="32" t="s">
        <v>16</v>
      </c>
      <c r="C1" s="84" t="s">
        <v>6</v>
      </c>
      <c r="D1" s="84" t="s">
        <v>1</v>
      </c>
      <c r="E1" s="84" t="s">
        <v>3</v>
      </c>
      <c r="F1" s="85" t="s">
        <v>4</v>
      </c>
      <c r="G1" s="93" t="s">
        <v>7</v>
      </c>
      <c r="H1" s="94"/>
      <c r="I1" s="94"/>
      <c r="J1" s="21" t="s">
        <v>1021</v>
      </c>
      <c r="K1" s="93" t="s">
        <v>10</v>
      </c>
      <c r="L1" s="94"/>
      <c r="M1" s="94"/>
      <c r="N1" s="21" t="s">
        <v>1021</v>
      </c>
      <c r="O1" s="93" t="s">
        <v>11</v>
      </c>
      <c r="P1" s="94"/>
      <c r="Q1" s="94"/>
      <c r="R1" s="21" t="s">
        <v>1021</v>
      </c>
      <c r="S1" s="93" t="s">
        <v>12</v>
      </c>
      <c r="T1" s="94"/>
      <c r="U1" s="94"/>
      <c r="V1" s="21" t="s">
        <v>1021</v>
      </c>
      <c r="W1" s="93" t="s">
        <v>13</v>
      </c>
      <c r="X1" s="94"/>
      <c r="Y1" s="94"/>
      <c r="Z1" s="21" t="s">
        <v>1021</v>
      </c>
      <c r="AA1" s="93" t="s">
        <v>285</v>
      </c>
      <c r="AB1" s="94"/>
      <c r="AC1" s="94"/>
      <c r="AD1" s="21" t="s">
        <v>1021</v>
      </c>
    </row>
    <row r="2" spans="1:30" x14ac:dyDescent="0.25">
      <c r="A2" s="22" t="s">
        <v>15</v>
      </c>
      <c r="B2" s="5" t="s">
        <v>17</v>
      </c>
      <c r="C2" s="5" t="s">
        <v>15</v>
      </c>
      <c r="D2" s="6" t="s">
        <v>14</v>
      </c>
      <c r="E2" s="6" t="s">
        <v>14</v>
      </c>
      <c r="F2" s="26" t="s">
        <v>14</v>
      </c>
      <c r="G2" s="22" t="s">
        <v>2</v>
      </c>
      <c r="H2" s="5" t="s">
        <v>8</v>
      </c>
      <c r="I2" s="5" t="s">
        <v>9</v>
      </c>
      <c r="J2" s="23"/>
      <c r="K2" s="22" t="s">
        <v>2</v>
      </c>
      <c r="L2" s="5" t="s">
        <v>8</v>
      </c>
      <c r="M2" s="5" t="s">
        <v>9</v>
      </c>
      <c r="N2" s="49"/>
      <c r="O2" s="22" t="s">
        <v>2</v>
      </c>
      <c r="P2" s="5" t="s">
        <v>8</v>
      </c>
      <c r="Q2" s="5" t="s">
        <v>9</v>
      </c>
      <c r="R2" s="49"/>
      <c r="S2" s="22" t="s">
        <v>2</v>
      </c>
      <c r="T2" s="5" t="s">
        <v>8</v>
      </c>
      <c r="U2" s="5" t="s">
        <v>9</v>
      </c>
      <c r="V2" s="49"/>
      <c r="W2" s="22" t="s">
        <v>2</v>
      </c>
      <c r="X2" s="5" t="s">
        <v>8</v>
      </c>
      <c r="Y2" s="5" t="s">
        <v>9</v>
      </c>
      <c r="Z2" s="49"/>
      <c r="AA2" s="22" t="s">
        <v>2</v>
      </c>
      <c r="AB2" s="5" t="s">
        <v>8</v>
      </c>
      <c r="AC2" s="5" t="s">
        <v>9</v>
      </c>
      <c r="AD2" s="78"/>
    </row>
    <row r="3" spans="1:30" x14ac:dyDescent="0.25">
      <c r="A3" s="22" t="s">
        <v>39</v>
      </c>
      <c r="B3" s="5">
        <f t="shared" ref="B3:B29" si="0">COUNT(I3,M3,Q3,U3,Y3,AC3)</f>
        <v>5</v>
      </c>
      <c r="C3" s="5">
        <f>SUM(I3,M3,U3)</f>
        <v>3</v>
      </c>
      <c r="D3" s="7">
        <f t="shared" ref="D3:D39" si="1">((B3*20)-SUM(G3:H3,K3:L3,O3:P3,S3:T3,W3:X3,AA3:AB3))/(B3*20)</f>
        <v>0.52</v>
      </c>
      <c r="E3" s="7">
        <f t="shared" ref="E3:E39" si="2">((B3*10)-SUM(G3,K3,O3,S3,W3,AA3))/(B3*10)</f>
        <v>0.56000000000000005</v>
      </c>
      <c r="F3" s="86">
        <f t="shared" ref="F3:F39" si="3">((B3*10)-SUM(H3,L3,P3,T3,X3,AB3))/(B3*10)</f>
        <v>0.48</v>
      </c>
      <c r="G3" s="22">
        <v>5</v>
      </c>
      <c r="H3" s="5">
        <v>2</v>
      </c>
      <c r="I3" s="16">
        <v>1</v>
      </c>
      <c r="J3" s="24" t="s">
        <v>228</v>
      </c>
      <c r="K3" s="22">
        <v>6</v>
      </c>
      <c r="L3" s="5">
        <v>6</v>
      </c>
      <c r="M3" s="16">
        <v>1</v>
      </c>
      <c r="N3" s="24" t="s">
        <v>926</v>
      </c>
      <c r="O3" s="25" t="s">
        <v>48</v>
      </c>
      <c r="P3" s="6" t="s">
        <v>48</v>
      </c>
      <c r="Q3" s="15" t="s">
        <v>48</v>
      </c>
      <c r="R3" s="60"/>
      <c r="S3" s="22">
        <v>3</v>
      </c>
      <c r="T3" s="5">
        <v>5</v>
      </c>
      <c r="U3" s="16">
        <v>1</v>
      </c>
      <c r="V3" s="60">
        <v>100</v>
      </c>
      <c r="W3" s="22">
        <v>3</v>
      </c>
      <c r="X3" s="5">
        <v>7</v>
      </c>
      <c r="Y3" s="16">
        <v>2</v>
      </c>
      <c r="Z3" s="73" t="s">
        <v>984</v>
      </c>
      <c r="AA3" s="22">
        <v>5</v>
      </c>
      <c r="AB3" s="5">
        <v>6</v>
      </c>
      <c r="AC3" s="16">
        <v>3</v>
      </c>
      <c r="AD3" s="66" t="s">
        <v>1003</v>
      </c>
    </row>
    <row r="4" spans="1:30" x14ac:dyDescent="0.25">
      <c r="A4" s="22" t="s">
        <v>69</v>
      </c>
      <c r="B4" s="5">
        <f t="shared" si="0"/>
        <v>6</v>
      </c>
      <c r="C4" s="5">
        <f>SUM(I4,M4,Y4)</f>
        <v>5</v>
      </c>
      <c r="D4" s="7">
        <f t="shared" si="1"/>
        <v>0.68333333333333335</v>
      </c>
      <c r="E4" s="7">
        <f t="shared" si="2"/>
        <v>0.78333333333333333</v>
      </c>
      <c r="F4" s="86">
        <f t="shared" si="3"/>
        <v>0.58333333333333337</v>
      </c>
      <c r="G4" s="22">
        <v>3</v>
      </c>
      <c r="H4" s="5">
        <v>5</v>
      </c>
      <c r="I4" s="16">
        <v>2</v>
      </c>
      <c r="J4" s="24" t="s">
        <v>910</v>
      </c>
      <c r="K4" s="22">
        <v>2</v>
      </c>
      <c r="L4" s="5">
        <v>1</v>
      </c>
      <c r="M4" s="16">
        <v>2</v>
      </c>
      <c r="N4" s="24" t="s">
        <v>228</v>
      </c>
      <c r="O4" s="22">
        <v>2</v>
      </c>
      <c r="P4" s="5">
        <v>2</v>
      </c>
      <c r="Q4" s="16">
        <v>2</v>
      </c>
      <c r="R4" s="24" t="s">
        <v>948</v>
      </c>
      <c r="S4" s="22">
        <v>2</v>
      </c>
      <c r="T4" s="5">
        <v>6</v>
      </c>
      <c r="U4" s="16">
        <v>2</v>
      </c>
      <c r="V4" s="66" t="s">
        <v>966</v>
      </c>
      <c r="W4" s="22">
        <v>1</v>
      </c>
      <c r="X4" s="5">
        <v>3</v>
      </c>
      <c r="Y4" s="16">
        <v>1</v>
      </c>
      <c r="Z4" s="73" t="s">
        <v>228</v>
      </c>
      <c r="AA4" s="22">
        <v>3</v>
      </c>
      <c r="AB4" s="5">
        <v>8</v>
      </c>
      <c r="AC4" s="16">
        <v>2</v>
      </c>
      <c r="AD4" s="66" t="s">
        <v>1004</v>
      </c>
    </row>
    <row r="5" spans="1:30" x14ac:dyDescent="0.25">
      <c r="A5" s="22" t="s">
        <v>286</v>
      </c>
      <c r="B5" s="5">
        <f t="shared" si="0"/>
        <v>3</v>
      </c>
      <c r="C5" s="5">
        <f>SUM(M5,Q5,Y5)</f>
        <v>7</v>
      </c>
      <c r="D5" s="7">
        <f t="shared" si="1"/>
        <v>0.5</v>
      </c>
      <c r="E5" s="7">
        <f t="shared" si="2"/>
        <v>0.66666666666666663</v>
      </c>
      <c r="F5" s="86">
        <f t="shared" si="3"/>
        <v>0.33333333333333331</v>
      </c>
      <c r="G5" s="25" t="s">
        <v>48</v>
      </c>
      <c r="H5" s="6" t="s">
        <v>48</v>
      </c>
      <c r="I5" s="15" t="s">
        <v>48</v>
      </c>
      <c r="J5" s="26"/>
      <c r="K5" s="22">
        <v>5</v>
      </c>
      <c r="L5" s="5">
        <v>9</v>
      </c>
      <c r="M5" s="16">
        <v>3</v>
      </c>
      <c r="N5" s="24" t="s">
        <v>927</v>
      </c>
      <c r="O5" s="22">
        <v>2</v>
      </c>
      <c r="P5" s="5">
        <v>5</v>
      </c>
      <c r="Q5" s="16">
        <v>1</v>
      </c>
      <c r="R5" s="24" t="s">
        <v>228</v>
      </c>
      <c r="S5" s="25" t="s">
        <v>48</v>
      </c>
      <c r="T5" s="6" t="s">
        <v>48</v>
      </c>
      <c r="U5" s="15" t="s">
        <v>48</v>
      </c>
      <c r="V5" s="26"/>
      <c r="W5" s="22">
        <v>3</v>
      </c>
      <c r="X5" s="5">
        <v>6</v>
      </c>
      <c r="Y5" s="16">
        <v>3</v>
      </c>
      <c r="Z5" s="73" t="s">
        <v>985</v>
      </c>
      <c r="AA5" s="25" t="s">
        <v>48</v>
      </c>
      <c r="AB5" s="6" t="s">
        <v>48</v>
      </c>
      <c r="AC5" s="15" t="s">
        <v>48</v>
      </c>
      <c r="AD5" s="66" t="s">
        <v>1005</v>
      </c>
    </row>
    <row r="6" spans="1:30" x14ac:dyDescent="0.25">
      <c r="A6" s="22" t="s">
        <v>82</v>
      </c>
      <c r="B6" s="5">
        <f t="shared" si="0"/>
        <v>6</v>
      </c>
      <c r="C6" s="5">
        <v>10</v>
      </c>
      <c r="D6" s="7">
        <f t="shared" si="1"/>
        <v>0.56666666666666665</v>
      </c>
      <c r="E6" s="7">
        <f t="shared" si="2"/>
        <v>0.78333333333333333</v>
      </c>
      <c r="F6" s="86">
        <f t="shared" si="3"/>
        <v>0.35</v>
      </c>
      <c r="G6" s="22">
        <v>4</v>
      </c>
      <c r="H6" s="5">
        <v>8</v>
      </c>
      <c r="I6" s="16">
        <v>3</v>
      </c>
      <c r="J6" s="24" t="s">
        <v>911</v>
      </c>
      <c r="K6" s="22">
        <v>3</v>
      </c>
      <c r="L6" s="5">
        <v>7</v>
      </c>
      <c r="M6" s="16">
        <v>4</v>
      </c>
      <c r="N6" s="24" t="s">
        <v>928</v>
      </c>
      <c r="O6" s="22">
        <v>0</v>
      </c>
      <c r="P6" s="5">
        <v>6</v>
      </c>
      <c r="Q6" s="16">
        <v>4</v>
      </c>
      <c r="R6" s="24" t="s">
        <v>950</v>
      </c>
      <c r="S6" s="22">
        <v>2</v>
      </c>
      <c r="T6" s="5">
        <v>8</v>
      </c>
      <c r="U6" s="16">
        <v>3</v>
      </c>
      <c r="V6" s="66" t="s">
        <v>967</v>
      </c>
      <c r="W6" s="22">
        <v>3</v>
      </c>
      <c r="X6" s="5">
        <v>2</v>
      </c>
      <c r="Y6" s="16">
        <v>5</v>
      </c>
      <c r="Z6" s="73" t="s">
        <v>987</v>
      </c>
      <c r="AA6" s="22">
        <v>1</v>
      </c>
      <c r="AB6" s="5">
        <v>8</v>
      </c>
      <c r="AC6" s="16">
        <v>4</v>
      </c>
      <c r="AD6" s="66" t="s">
        <v>1006</v>
      </c>
    </row>
    <row r="7" spans="1:30" x14ac:dyDescent="0.25">
      <c r="A7" s="22" t="s">
        <v>96</v>
      </c>
      <c r="B7" s="5">
        <f t="shared" si="0"/>
        <v>3</v>
      </c>
      <c r="C7" s="5">
        <v>11</v>
      </c>
      <c r="D7" s="7">
        <f t="shared" si="1"/>
        <v>0.6166666666666667</v>
      </c>
      <c r="E7" s="7">
        <f t="shared" si="2"/>
        <v>0.6333333333333333</v>
      </c>
      <c r="F7" s="86">
        <f t="shared" si="3"/>
        <v>0.6</v>
      </c>
      <c r="G7" s="25" t="s">
        <v>48</v>
      </c>
      <c r="H7" s="6" t="s">
        <v>48</v>
      </c>
      <c r="I7" s="15" t="s">
        <v>48</v>
      </c>
      <c r="J7" s="26"/>
      <c r="K7" s="25" t="s">
        <v>48</v>
      </c>
      <c r="L7" s="6" t="s">
        <v>48</v>
      </c>
      <c r="M7" s="15" t="s">
        <v>48</v>
      </c>
      <c r="N7" s="26"/>
      <c r="O7" s="22">
        <v>4</v>
      </c>
      <c r="P7" s="5">
        <v>3</v>
      </c>
      <c r="Q7" s="16">
        <v>3</v>
      </c>
      <c r="R7" s="24" t="s">
        <v>949</v>
      </c>
      <c r="S7" s="22">
        <v>5</v>
      </c>
      <c r="T7" s="5">
        <v>6</v>
      </c>
      <c r="U7" s="16">
        <v>4</v>
      </c>
      <c r="V7" s="66" t="s">
        <v>968</v>
      </c>
      <c r="W7" s="22">
        <v>2</v>
      </c>
      <c r="X7" s="5">
        <v>3</v>
      </c>
      <c r="Y7" s="16">
        <v>4</v>
      </c>
      <c r="Z7" s="73" t="s">
        <v>986</v>
      </c>
      <c r="AA7" s="25" t="s">
        <v>48</v>
      </c>
      <c r="AB7" s="6" t="s">
        <v>48</v>
      </c>
      <c r="AC7" s="15" t="s">
        <v>48</v>
      </c>
      <c r="AD7" s="66" t="s">
        <v>1007</v>
      </c>
    </row>
    <row r="8" spans="1:30" x14ac:dyDescent="0.25">
      <c r="A8" s="22" t="s">
        <v>287</v>
      </c>
      <c r="B8" s="5">
        <f t="shared" si="0"/>
        <v>4</v>
      </c>
      <c r="C8" s="5">
        <v>15</v>
      </c>
      <c r="D8" s="7">
        <f t="shared" si="1"/>
        <v>0.375</v>
      </c>
      <c r="E8" s="7">
        <f t="shared" si="2"/>
        <v>0.375</v>
      </c>
      <c r="F8" s="86">
        <f t="shared" si="3"/>
        <v>0.375</v>
      </c>
      <c r="G8" s="22">
        <v>5</v>
      </c>
      <c r="H8" s="5">
        <v>6</v>
      </c>
      <c r="I8" s="16">
        <v>4</v>
      </c>
      <c r="J8" s="24" t="s">
        <v>912</v>
      </c>
      <c r="K8" s="22">
        <v>4</v>
      </c>
      <c r="L8" s="5">
        <v>7</v>
      </c>
      <c r="M8" s="16">
        <v>5</v>
      </c>
      <c r="N8" s="24" t="s">
        <v>929</v>
      </c>
      <c r="O8" s="25" t="s">
        <v>48</v>
      </c>
      <c r="P8" s="6" t="s">
        <v>48</v>
      </c>
      <c r="Q8" s="15" t="s">
        <v>48</v>
      </c>
      <c r="R8" s="60"/>
      <c r="S8" s="22">
        <v>9</v>
      </c>
      <c r="T8" s="5">
        <v>6</v>
      </c>
      <c r="U8" s="16">
        <v>6</v>
      </c>
      <c r="V8" s="66" t="s">
        <v>970</v>
      </c>
      <c r="W8" s="25" t="s">
        <v>48</v>
      </c>
      <c r="X8" s="6" t="s">
        <v>48</v>
      </c>
      <c r="Y8" s="15" t="s">
        <v>48</v>
      </c>
      <c r="Z8" s="60"/>
      <c r="AA8" s="22">
        <v>7</v>
      </c>
      <c r="AB8" s="5">
        <v>6</v>
      </c>
      <c r="AC8" s="16">
        <v>8</v>
      </c>
      <c r="AD8" s="66" t="s">
        <v>1008</v>
      </c>
    </row>
    <row r="9" spans="1:30" ht="15.75" thickBot="1" x14ac:dyDescent="0.3">
      <c r="A9" s="27" t="s">
        <v>110</v>
      </c>
      <c r="B9" s="28">
        <f t="shared" si="0"/>
        <v>4</v>
      </c>
      <c r="C9" s="28">
        <v>16</v>
      </c>
      <c r="D9" s="87">
        <f t="shared" si="1"/>
        <v>0.3125</v>
      </c>
      <c r="E9" s="87">
        <f t="shared" si="2"/>
        <v>0.32500000000000001</v>
      </c>
      <c r="F9" s="88">
        <f t="shared" si="3"/>
        <v>0.3</v>
      </c>
      <c r="G9" s="27">
        <v>10</v>
      </c>
      <c r="H9" s="28">
        <v>7</v>
      </c>
      <c r="I9" s="29">
        <v>5</v>
      </c>
      <c r="J9" s="30" t="s">
        <v>913</v>
      </c>
      <c r="K9" s="35" t="s">
        <v>48</v>
      </c>
      <c r="L9" s="36" t="s">
        <v>48</v>
      </c>
      <c r="M9" s="37" t="s">
        <v>48</v>
      </c>
      <c r="N9" s="38"/>
      <c r="O9" s="27">
        <v>3</v>
      </c>
      <c r="P9" s="28">
        <v>6</v>
      </c>
      <c r="Q9" s="29">
        <v>6</v>
      </c>
      <c r="R9" s="30" t="s">
        <v>952</v>
      </c>
      <c r="S9" s="27">
        <v>5</v>
      </c>
      <c r="T9" s="28">
        <v>8</v>
      </c>
      <c r="U9" s="29">
        <v>5</v>
      </c>
      <c r="V9" s="67" t="s">
        <v>969</v>
      </c>
      <c r="W9" s="35" t="s">
        <v>48</v>
      </c>
      <c r="X9" s="36" t="s">
        <v>48</v>
      </c>
      <c r="Y9" s="37" t="s">
        <v>48</v>
      </c>
      <c r="Z9" s="74" t="s">
        <v>1002</v>
      </c>
      <c r="AA9" s="27">
        <v>9</v>
      </c>
      <c r="AB9" s="28">
        <v>7</v>
      </c>
      <c r="AC9" s="29">
        <v>6</v>
      </c>
      <c r="AD9" s="67" t="s">
        <v>1009</v>
      </c>
    </row>
    <row r="10" spans="1:30" hidden="1" x14ac:dyDescent="0.25">
      <c r="A10" s="47" t="s">
        <v>803</v>
      </c>
      <c r="B10" s="47">
        <f t="shared" si="0"/>
        <v>2</v>
      </c>
      <c r="C10" s="47"/>
      <c r="D10" s="81">
        <f t="shared" si="1"/>
        <v>0.2</v>
      </c>
      <c r="E10" s="81">
        <f t="shared" si="2"/>
        <v>0.35</v>
      </c>
      <c r="F10" s="81">
        <f t="shared" si="3"/>
        <v>0.05</v>
      </c>
      <c r="G10" s="19" t="s">
        <v>48</v>
      </c>
      <c r="H10" s="19" t="s">
        <v>48</v>
      </c>
      <c r="I10" s="19" t="s">
        <v>48</v>
      </c>
      <c r="J10" s="19"/>
      <c r="K10" s="47">
        <v>8</v>
      </c>
      <c r="L10" s="47">
        <v>10</v>
      </c>
      <c r="M10" s="47">
        <v>16</v>
      </c>
      <c r="N10" s="48" t="s">
        <v>940</v>
      </c>
      <c r="O10" s="19" t="s">
        <v>48</v>
      </c>
      <c r="P10" s="19" t="s">
        <v>48</v>
      </c>
      <c r="Q10" s="19" t="s">
        <v>48</v>
      </c>
      <c r="R10" s="19"/>
      <c r="S10" s="19" t="s">
        <v>48</v>
      </c>
      <c r="T10" s="19" t="s">
        <v>48</v>
      </c>
      <c r="U10" s="19" t="s">
        <v>48</v>
      </c>
      <c r="V10" s="19"/>
      <c r="W10" s="19" t="s">
        <v>48</v>
      </c>
      <c r="X10" s="19" t="s">
        <v>48</v>
      </c>
      <c r="Y10" s="19" t="s">
        <v>48</v>
      </c>
      <c r="Z10" s="59"/>
      <c r="AA10" s="47">
        <v>5</v>
      </c>
      <c r="AB10" s="47">
        <v>9</v>
      </c>
      <c r="AC10" s="47">
        <v>10</v>
      </c>
      <c r="AD10" s="65" t="s">
        <v>1010</v>
      </c>
    </row>
    <row r="11" spans="1:30" hidden="1" x14ac:dyDescent="0.25">
      <c r="A11" s="5" t="s">
        <v>805</v>
      </c>
      <c r="B11" s="5">
        <f t="shared" si="0"/>
        <v>2</v>
      </c>
      <c r="C11" s="5">
        <f>SUM(I11,M11,Q11,U11,Y11,AC11)</f>
        <v>24</v>
      </c>
      <c r="D11" s="7">
        <f t="shared" si="1"/>
        <v>0.47499999999999998</v>
      </c>
      <c r="E11" s="7">
        <f t="shared" si="2"/>
        <v>0.55000000000000004</v>
      </c>
      <c r="F11" s="7">
        <f t="shared" si="3"/>
        <v>0.4</v>
      </c>
      <c r="G11" s="6" t="s">
        <v>48</v>
      </c>
      <c r="H11" s="6" t="s">
        <v>48</v>
      </c>
      <c r="I11" s="6" t="s">
        <v>48</v>
      </c>
      <c r="J11" s="6"/>
      <c r="K11" s="6" t="s">
        <v>48</v>
      </c>
      <c r="L11" s="6" t="s">
        <v>48</v>
      </c>
      <c r="M11" s="6" t="s">
        <v>48</v>
      </c>
      <c r="N11" s="6"/>
      <c r="O11" s="5">
        <v>5</v>
      </c>
      <c r="P11" s="5">
        <v>6</v>
      </c>
      <c r="Q11" s="5">
        <v>13</v>
      </c>
      <c r="R11" s="12" t="s">
        <v>959</v>
      </c>
      <c r="S11" s="6" t="s">
        <v>48</v>
      </c>
      <c r="T11" s="6" t="s">
        <v>48</v>
      </c>
      <c r="U11" s="6" t="s">
        <v>48</v>
      </c>
      <c r="V11" s="6"/>
      <c r="W11" s="6" t="s">
        <v>48</v>
      </c>
      <c r="X11" s="6" t="s">
        <v>48</v>
      </c>
      <c r="Y11" s="6" t="s">
        <v>48</v>
      </c>
      <c r="Z11" s="13"/>
      <c r="AA11" s="5">
        <v>4</v>
      </c>
      <c r="AB11" s="5">
        <v>6</v>
      </c>
      <c r="AC11" s="5">
        <v>11</v>
      </c>
      <c r="AD11" s="14" t="s">
        <v>1011</v>
      </c>
    </row>
    <row r="12" spans="1:30" hidden="1" x14ac:dyDescent="0.25">
      <c r="A12" s="55" t="s">
        <v>194</v>
      </c>
      <c r="B12" s="55">
        <f t="shared" si="0"/>
        <v>2</v>
      </c>
      <c r="C12" s="55">
        <f>SUM(I12,M12,Q12,U12,Y12,AC12)</f>
        <v>25</v>
      </c>
      <c r="D12" s="80">
        <f t="shared" si="1"/>
        <v>0.625</v>
      </c>
      <c r="E12" s="80">
        <f t="shared" si="2"/>
        <v>0.75</v>
      </c>
      <c r="F12" s="80">
        <f t="shared" si="3"/>
        <v>0.5</v>
      </c>
      <c r="G12" s="18" t="s">
        <v>48</v>
      </c>
      <c r="H12" s="18" t="s">
        <v>48</v>
      </c>
      <c r="I12" s="18" t="s">
        <v>48</v>
      </c>
      <c r="J12" s="18"/>
      <c r="K12" s="18" t="s">
        <v>48</v>
      </c>
      <c r="L12" s="18" t="s">
        <v>48</v>
      </c>
      <c r="M12" s="18" t="s">
        <v>48</v>
      </c>
      <c r="N12" s="18"/>
      <c r="O12" s="18" t="s">
        <v>48</v>
      </c>
      <c r="P12" s="18" t="s">
        <v>48</v>
      </c>
      <c r="Q12" s="18" t="s">
        <v>48</v>
      </c>
      <c r="R12" s="54"/>
      <c r="S12" s="55">
        <v>3</v>
      </c>
      <c r="T12" s="55">
        <v>4</v>
      </c>
      <c r="U12" s="55">
        <v>13</v>
      </c>
      <c r="V12" s="64" t="s">
        <v>976</v>
      </c>
      <c r="W12" s="18" t="s">
        <v>48</v>
      </c>
      <c r="X12" s="18" t="s">
        <v>48</v>
      </c>
      <c r="Y12" s="18" t="s">
        <v>48</v>
      </c>
      <c r="Z12" s="54"/>
      <c r="AA12" s="55">
        <v>2</v>
      </c>
      <c r="AB12" s="55">
        <v>6</v>
      </c>
      <c r="AC12" s="55">
        <v>12</v>
      </c>
      <c r="AD12" s="64" t="s">
        <v>1012</v>
      </c>
    </row>
    <row r="13" spans="1:30" x14ac:dyDescent="0.25">
      <c r="A13" s="31" t="s">
        <v>170</v>
      </c>
      <c r="B13" s="32">
        <f t="shared" si="0"/>
        <v>5</v>
      </c>
      <c r="C13" s="32">
        <v>20</v>
      </c>
      <c r="D13" s="89">
        <f t="shared" si="1"/>
        <v>0.74</v>
      </c>
      <c r="E13" s="89">
        <f t="shared" si="2"/>
        <v>0.84</v>
      </c>
      <c r="F13" s="90">
        <f t="shared" si="3"/>
        <v>0.64</v>
      </c>
      <c r="G13" s="31">
        <v>2</v>
      </c>
      <c r="H13" s="32">
        <v>4</v>
      </c>
      <c r="I13" s="33">
        <v>8</v>
      </c>
      <c r="J13" s="34" t="s">
        <v>916</v>
      </c>
      <c r="K13" s="39" t="s">
        <v>48</v>
      </c>
      <c r="L13" s="40" t="s">
        <v>48</v>
      </c>
      <c r="M13" s="41" t="s">
        <v>48</v>
      </c>
      <c r="N13" s="42"/>
      <c r="O13" s="31">
        <v>2</v>
      </c>
      <c r="P13" s="32">
        <v>3</v>
      </c>
      <c r="Q13" s="33">
        <v>7</v>
      </c>
      <c r="R13" s="34" t="s">
        <v>953</v>
      </c>
      <c r="S13" s="31">
        <v>1</v>
      </c>
      <c r="T13" s="32">
        <v>5</v>
      </c>
      <c r="U13" s="33">
        <v>10</v>
      </c>
      <c r="V13" s="68" t="s">
        <v>974</v>
      </c>
      <c r="W13" s="31">
        <v>2</v>
      </c>
      <c r="X13" s="32">
        <v>2</v>
      </c>
      <c r="Y13" s="33">
        <v>6</v>
      </c>
      <c r="Z13" s="75" t="s">
        <v>988</v>
      </c>
      <c r="AA13" s="31">
        <v>1</v>
      </c>
      <c r="AB13" s="32">
        <v>4</v>
      </c>
      <c r="AC13" s="33">
        <v>7</v>
      </c>
      <c r="AD13" s="68" t="s">
        <v>1013</v>
      </c>
    </row>
    <row r="14" spans="1:30" x14ac:dyDescent="0.25">
      <c r="A14" s="22" t="s">
        <v>207</v>
      </c>
      <c r="B14" s="5">
        <f t="shared" si="0"/>
        <v>4</v>
      </c>
      <c r="C14" s="5">
        <f>SUM(I14,M14,AC14)</f>
        <v>22</v>
      </c>
      <c r="D14" s="7">
        <f t="shared" si="1"/>
        <v>0.45</v>
      </c>
      <c r="E14" s="7">
        <f t="shared" si="2"/>
        <v>0.3</v>
      </c>
      <c r="F14" s="86">
        <f t="shared" si="3"/>
        <v>0.6</v>
      </c>
      <c r="G14" s="22">
        <v>5</v>
      </c>
      <c r="H14" s="5">
        <v>1</v>
      </c>
      <c r="I14" s="16">
        <v>6</v>
      </c>
      <c r="J14" s="24" t="s">
        <v>914</v>
      </c>
      <c r="K14" s="22">
        <v>10</v>
      </c>
      <c r="L14" s="5">
        <v>5</v>
      </c>
      <c r="M14" s="16">
        <v>11</v>
      </c>
      <c r="N14" s="24" t="s">
        <v>935</v>
      </c>
      <c r="O14" s="25" t="s">
        <v>48</v>
      </c>
      <c r="P14" s="6" t="s">
        <v>48</v>
      </c>
      <c r="Q14" s="15" t="s">
        <v>48</v>
      </c>
      <c r="R14" s="60"/>
      <c r="S14" s="22">
        <v>9</v>
      </c>
      <c r="T14" s="5">
        <v>6</v>
      </c>
      <c r="U14" s="16">
        <v>13</v>
      </c>
      <c r="V14" s="66" t="s">
        <v>977</v>
      </c>
      <c r="W14" s="25" t="s">
        <v>48</v>
      </c>
      <c r="X14" s="6" t="s">
        <v>48</v>
      </c>
      <c r="Y14" s="15" t="s">
        <v>48</v>
      </c>
      <c r="Z14" s="60"/>
      <c r="AA14" s="22">
        <v>4</v>
      </c>
      <c r="AB14" s="5">
        <v>4</v>
      </c>
      <c r="AC14" s="16">
        <v>5</v>
      </c>
      <c r="AD14" s="66" t="s">
        <v>1014</v>
      </c>
    </row>
    <row r="15" spans="1:30" ht="15.75" thickBot="1" x14ac:dyDescent="0.3">
      <c r="A15" s="27" t="s">
        <v>147</v>
      </c>
      <c r="B15" s="28">
        <f>COUNT(I15,M15,Q15,U15,Y15,AC15)</f>
        <v>3</v>
      </c>
      <c r="C15" s="28">
        <v>24</v>
      </c>
      <c r="D15" s="87">
        <f>((B15*20)-SUM(G15:H15,K15:L15,O15:P15,S15:T15,W15:X15,AA15:AB15))/(B15*20)</f>
        <v>0.16666666666666666</v>
      </c>
      <c r="E15" s="87">
        <f>((B15*10)-SUM(G15,K15,O15,S15,W15,AA15))/(B15*10)</f>
        <v>0.16666666666666666</v>
      </c>
      <c r="F15" s="88">
        <f>((B15*10)-SUM(H15,L15,P15,T15,X15,AB15))/(B15*10)</f>
        <v>0.16666666666666666</v>
      </c>
      <c r="G15" s="35" t="s">
        <v>48</v>
      </c>
      <c r="H15" s="36" t="s">
        <v>48</v>
      </c>
      <c r="I15" s="37" t="s">
        <v>48</v>
      </c>
      <c r="J15" s="38"/>
      <c r="K15" s="27">
        <v>8</v>
      </c>
      <c r="L15" s="28">
        <v>10</v>
      </c>
      <c r="M15" s="29">
        <v>6</v>
      </c>
      <c r="N15" s="30" t="s">
        <v>930</v>
      </c>
      <c r="O15" s="27">
        <v>9</v>
      </c>
      <c r="P15" s="28">
        <v>7</v>
      </c>
      <c r="Q15" s="29">
        <v>10</v>
      </c>
      <c r="R15" s="30" t="s">
        <v>956</v>
      </c>
      <c r="S15" s="27">
        <v>8</v>
      </c>
      <c r="T15" s="28">
        <v>8</v>
      </c>
      <c r="U15" s="29">
        <v>8</v>
      </c>
      <c r="V15" s="67" t="s">
        <v>972</v>
      </c>
      <c r="W15" s="35" t="s">
        <v>48</v>
      </c>
      <c r="X15" s="36" t="s">
        <v>48</v>
      </c>
      <c r="Y15" s="37" t="s">
        <v>48</v>
      </c>
      <c r="Z15" s="38"/>
      <c r="AA15" s="35" t="s">
        <v>48</v>
      </c>
      <c r="AB15" s="36" t="s">
        <v>48</v>
      </c>
      <c r="AC15" s="37" t="s">
        <v>48</v>
      </c>
      <c r="AD15" s="67" t="s">
        <v>1016</v>
      </c>
    </row>
    <row r="16" spans="1:30" x14ac:dyDescent="0.25">
      <c r="A16" s="22" t="s">
        <v>798</v>
      </c>
      <c r="B16" s="5">
        <f>COUNT(I16,M16,Q16,U16,Y16,AC16)</f>
        <v>3</v>
      </c>
      <c r="C16" s="5">
        <f>SUM(M16,Q16,Y16)</f>
        <v>25</v>
      </c>
      <c r="D16" s="7">
        <f>((B16*20)-SUM(G16:H16,K16:L16,O16:P16,S16:T16,W16:X16,AA16:AB16))/(B16*20)</f>
        <v>0.26666666666666666</v>
      </c>
      <c r="E16" s="7">
        <f>((B16*10)-SUM(G16,K16,O16,S16,W16,AA16))/(B16*10)</f>
        <v>0.46666666666666667</v>
      </c>
      <c r="F16" s="86">
        <f>((B16*10)-SUM(H16,L16,P16,T16,X16,AB16))/(B16*10)</f>
        <v>6.6666666666666666E-2</v>
      </c>
      <c r="G16" s="25" t="s">
        <v>48</v>
      </c>
      <c r="H16" s="6" t="s">
        <v>48</v>
      </c>
      <c r="I16" s="15" t="s">
        <v>48</v>
      </c>
      <c r="J16" s="26"/>
      <c r="K16" s="50">
        <v>6</v>
      </c>
      <c r="L16" s="13">
        <v>10</v>
      </c>
      <c r="M16" s="17">
        <v>8</v>
      </c>
      <c r="N16" s="24" t="s">
        <v>932</v>
      </c>
      <c r="O16" s="22">
        <v>5</v>
      </c>
      <c r="P16" s="5">
        <v>9</v>
      </c>
      <c r="Q16" s="16">
        <v>8</v>
      </c>
      <c r="R16" s="24" t="s">
        <v>954</v>
      </c>
      <c r="S16" s="25" t="s">
        <v>48</v>
      </c>
      <c r="T16" s="6" t="s">
        <v>48</v>
      </c>
      <c r="U16" s="15" t="s">
        <v>48</v>
      </c>
      <c r="V16" s="26"/>
      <c r="W16" s="25">
        <v>5</v>
      </c>
      <c r="X16" s="6">
        <v>9</v>
      </c>
      <c r="Y16" s="15">
        <v>9</v>
      </c>
      <c r="Z16" s="73" t="s">
        <v>990</v>
      </c>
      <c r="AA16" s="25" t="s">
        <v>48</v>
      </c>
      <c r="AB16" s="6" t="s">
        <v>48</v>
      </c>
      <c r="AC16" s="15" t="s">
        <v>48</v>
      </c>
      <c r="AD16" s="66" t="s">
        <v>1015</v>
      </c>
    </row>
    <row r="17" spans="1:30" hidden="1" x14ac:dyDescent="0.25">
      <c r="A17" s="57" t="s">
        <v>806</v>
      </c>
      <c r="B17" s="57">
        <f t="shared" si="0"/>
        <v>2</v>
      </c>
      <c r="C17" s="57">
        <f>SUM(I17,M17,Q17,U17,Y17,AC17)</f>
        <v>31</v>
      </c>
      <c r="D17" s="82">
        <f t="shared" si="1"/>
        <v>0.125</v>
      </c>
      <c r="E17" s="82">
        <f t="shared" si="2"/>
        <v>0.25</v>
      </c>
      <c r="F17" s="82">
        <f t="shared" si="3"/>
        <v>0</v>
      </c>
      <c r="G17" s="20" t="s">
        <v>48</v>
      </c>
      <c r="H17" s="20" t="s">
        <v>48</v>
      </c>
      <c r="I17" s="20" t="s">
        <v>48</v>
      </c>
      <c r="J17" s="20"/>
      <c r="K17" s="20" t="s">
        <v>48</v>
      </c>
      <c r="L17" s="20" t="s">
        <v>48</v>
      </c>
      <c r="M17" s="20" t="s">
        <v>48</v>
      </c>
      <c r="N17" s="20"/>
      <c r="O17" s="57">
        <v>7</v>
      </c>
      <c r="P17" s="57">
        <v>10</v>
      </c>
      <c r="Q17" s="57">
        <v>14</v>
      </c>
      <c r="R17" s="58" t="s">
        <v>960</v>
      </c>
      <c r="S17" s="20" t="s">
        <v>48</v>
      </c>
      <c r="T17" s="20" t="s">
        <v>48</v>
      </c>
      <c r="U17" s="20" t="s">
        <v>48</v>
      </c>
      <c r="V17" s="20"/>
      <c r="W17" s="20" t="s">
        <v>48</v>
      </c>
      <c r="X17" s="20" t="s">
        <v>48</v>
      </c>
      <c r="Y17" s="20" t="s">
        <v>48</v>
      </c>
      <c r="Z17" s="71"/>
      <c r="AA17" s="57">
        <v>8</v>
      </c>
      <c r="AB17" s="57">
        <v>10</v>
      </c>
      <c r="AC17" s="57">
        <v>17</v>
      </c>
      <c r="AD17" s="77" t="s">
        <v>1017</v>
      </c>
    </row>
    <row r="18" spans="1:30" x14ac:dyDescent="0.25">
      <c r="A18" s="22" t="s">
        <v>726</v>
      </c>
      <c r="B18" s="5">
        <f>COUNT(I18,M18,Q18,U18,Y18,AC18)</f>
        <v>4</v>
      </c>
      <c r="C18" s="5">
        <v>26</v>
      </c>
      <c r="D18" s="7">
        <f>((B18*20)-SUM(G18:H18,K18:L18,O18:P18,S18:T18,W18:X18,AA18:AB18))/(B18*20)</f>
        <v>0.66249999999999998</v>
      </c>
      <c r="E18" s="7">
        <f>((B18*10)-SUM(G18,K18,O18,S18,W18,AA18))/(B18*10)</f>
        <v>0.72499999999999998</v>
      </c>
      <c r="F18" s="86">
        <f>((B18*10)-SUM(H18,L18,P18,T18,X18,AB18))/(B18*10)</f>
        <v>0.6</v>
      </c>
      <c r="G18" s="22">
        <v>2</v>
      </c>
      <c r="H18" s="5">
        <v>4</v>
      </c>
      <c r="I18" s="16">
        <v>13</v>
      </c>
      <c r="J18" s="24" t="s">
        <v>921</v>
      </c>
      <c r="K18" s="22">
        <v>2</v>
      </c>
      <c r="L18" s="5">
        <v>5</v>
      </c>
      <c r="M18" s="16">
        <v>13</v>
      </c>
      <c r="N18" s="24" t="s">
        <v>937</v>
      </c>
      <c r="O18" s="22">
        <v>3</v>
      </c>
      <c r="P18" s="5">
        <v>3</v>
      </c>
      <c r="Q18" s="16">
        <v>5</v>
      </c>
      <c r="R18" s="24" t="s">
        <v>951</v>
      </c>
      <c r="S18" s="25" t="s">
        <v>48</v>
      </c>
      <c r="T18" s="6" t="s">
        <v>48</v>
      </c>
      <c r="U18" s="15" t="s">
        <v>48</v>
      </c>
      <c r="V18" s="26"/>
      <c r="W18" s="22">
        <v>4</v>
      </c>
      <c r="X18" s="5">
        <v>4</v>
      </c>
      <c r="Y18" s="16">
        <v>8</v>
      </c>
      <c r="Z18" s="73" t="s">
        <v>993</v>
      </c>
      <c r="AA18" s="25" t="s">
        <v>48</v>
      </c>
      <c r="AB18" s="6" t="s">
        <v>48</v>
      </c>
      <c r="AC18" s="15" t="s">
        <v>48</v>
      </c>
      <c r="AD18" s="49"/>
    </row>
    <row r="19" spans="1:30" ht="15.75" thickBot="1" x14ac:dyDescent="0.3">
      <c r="A19" s="22" t="s">
        <v>158</v>
      </c>
      <c r="B19" s="5">
        <f>COUNT(I19,M19,Q19,U19,Y19,AC19)</f>
        <v>4</v>
      </c>
      <c r="C19" s="5">
        <v>27</v>
      </c>
      <c r="D19" s="7">
        <f>((B19*20)-SUM(G19:H19,K19:L19,O19:P19,S19:T19,W19:X19,AA19:AB19))/(B19*20)</f>
        <v>0.3125</v>
      </c>
      <c r="E19" s="7">
        <f>((B19*10)-SUM(G19,K19,O19,S19,W19,AA19))/(B19*10)</f>
        <v>0.27500000000000002</v>
      </c>
      <c r="F19" s="86">
        <f>((B19*10)-SUM(H19,L19,P19,T19,X19,AB19))/(B19*10)</f>
        <v>0.35</v>
      </c>
      <c r="G19" s="22">
        <v>8</v>
      </c>
      <c r="H19" s="5">
        <v>8</v>
      </c>
      <c r="I19" s="16">
        <v>11</v>
      </c>
      <c r="J19" s="24" t="s">
        <v>919</v>
      </c>
      <c r="K19" s="25" t="s">
        <v>48</v>
      </c>
      <c r="L19" s="6" t="s">
        <v>48</v>
      </c>
      <c r="M19" s="15" t="s">
        <v>48</v>
      </c>
      <c r="N19" s="26"/>
      <c r="O19" s="22">
        <v>5</v>
      </c>
      <c r="P19" s="5">
        <v>5</v>
      </c>
      <c r="Q19" s="16">
        <v>11</v>
      </c>
      <c r="R19" s="24" t="s">
        <v>957</v>
      </c>
      <c r="S19" s="22">
        <v>7</v>
      </c>
      <c r="T19" s="5">
        <v>8</v>
      </c>
      <c r="U19" s="16">
        <v>9</v>
      </c>
      <c r="V19" s="66" t="s">
        <v>973</v>
      </c>
      <c r="W19" s="22">
        <v>9</v>
      </c>
      <c r="X19" s="5">
        <v>5</v>
      </c>
      <c r="Y19" s="16">
        <v>7</v>
      </c>
      <c r="Z19" s="73" t="s">
        <v>989</v>
      </c>
      <c r="AA19" s="25" t="s">
        <v>48</v>
      </c>
      <c r="AB19" s="6" t="s">
        <v>48</v>
      </c>
      <c r="AC19" s="15" t="s">
        <v>48</v>
      </c>
      <c r="AD19" s="66" t="s">
        <v>1020</v>
      </c>
    </row>
    <row r="20" spans="1:30" x14ac:dyDescent="0.25">
      <c r="A20" s="31" t="s">
        <v>135</v>
      </c>
      <c r="B20" s="32">
        <f>COUNT(I20,M20,Q20,U20,Y20,AC20)</f>
        <v>3</v>
      </c>
      <c r="C20" s="32">
        <v>27</v>
      </c>
      <c r="D20" s="89">
        <f>((B20*20)-SUM(G20:H20,K20:L20,O20:P20,S20:T20,W20:X20,AA20:AB20))/(B20*20)</f>
        <v>0.3</v>
      </c>
      <c r="E20" s="89">
        <f>((B20*10)-SUM(G20,K20,O20,S20,W20,AA20))/(B20*10)</f>
        <v>0.5</v>
      </c>
      <c r="F20" s="90">
        <f>((B20*10)-SUM(H20,L20,P20,T20,X20,AB20))/(B20*10)</f>
        <v>0.1</v>
      </c>
      <c r="G20" s="39" t="s">
        <v>48</v>
      </c>
      <c r="H20" s="40" t="s">
        <v>48</v>
      </c>
      <c r="I20" s="41" t="s">
        <v>48</v>
      </c>
      <c r="J20" s="42"/>
      <c r="K20" s="51">
        <v>2</v>
      </c>
      <c r="L20" s="52">
        <v>9</v>
      </c>
      <c r="M20" s="53">
        <v>10</v>
      </c>
      <c r="N20" s="34" t="s">
        <v>934</v>
      </c>
      <c r="O20" s="39" t="s">
        <v>48</v>
      </c>
      <c r="P20" s="40" t="s">
        <v>48</v>
      </c>
      <c r="Q20" s="41" t="s">
        <v>48</v>
      </c>
      <c r="R20" s="61"/>
      <c r="S20" s="31">
        <v>4</v>
      </c>
      <c r="T20" s="32">
        <v>8</v>
      </c>
      <c r="U20" s="33">
        <v>7</v>
      </c>
      <c r="V20" s="68" t="s">
        <v>971</v>
      </c>
      <c r="W20" s="39">
        <v>9</v>
      </c>
      <c r="X20" s="40">
        <v>10</v>
      </c>
      <c r="Y20" s="41">
        <v>10</v>
      </c>
      <c r="Z20" s="75" t="s">
        <v>991</v>
      </c>
      <c r="AA20" s="39" t="s">
        <v>48</v>
      </c>
      <c r="AB20" s="40" t="s">
        <v>48</v>
      </c>
      <c r="AC20" s="41" t="s">
        <v>48</v>
      </c>
      <c r="AD20" s="68" t="s">
        <v>1018</v>
      </c>
    </row>
    <row r="21" spans="1:30" x14ac:dyDescent="0.25">
      <c r="A21" s="22" t="s">
        <v>182</v>
      </c>
      <c r="B21" s="5">
        <f>COUNT(I21,M21,Q21,U21,Y21,AC21)</f>
        <v>5</v>
      </c>
      <c r="C21" s="5">
        <f>SUM(I21,M21,Y21)</f>
        <v>28</v>
      </c>
      <c r="D21" s="7">
        <f>((B21*20)-SUM(G21:H21,K21:L21,O21:P21,S21:T21,W21:X21,AA21:AB21))/(B21*20)</f>
        <v>0.37</v>
      </c>
      <c r="E21" s="7">
        <f>((B21*10)-SUM(G21,K21,O21,S21,W21,AA21))/(B21*10)</f>
        <v>0.4</v>
      </c>
      <c r="F21" s="86">
        <f>((B21*10)-SUM(H21,L21,P21,T21,X21,AB21))/(B21*10)</f>
        <v>0.34</v>
      </c>
      <c r="G21" s="22">
        <v>5</v>
      </c>
      <c r="H21" s="5">
        <v>5</v>
      </c>
      <c r="I21" s="16">
        <v>10</v>
      </c>
      <c r="J21" s="24" t="s">
        <v>918</v>
      </c>
      <c r="K21" s="22">
        <v>7</v>
      </c>
      <c r="L21" s="5">
        <v>7</v>
      </c>
      <c r="M21" s="16">
        <v>7</v>
      </c>
      <c r="N21" s="24" t="s">
        <v>931</v>
      </c>
      <c r="O21" s="22">
        <v>6</v>
      </c>
      <c r="P21" s="5">
        <v>8</v>
      </c>
      <c r="Q21" s="16">
        <v>12</v>
      </c>
      <c r="R21" s="24" t="s">
        <v>958</v>
      </c>
      <c r="S21" s="22">
        <v>5</v>
      </c>
      <c r="T21" s="5">
        <v>5</v>
      </c>
      <c r="U21" s="16">
        <v>11</v>
      </c>
      <c r="V21" s="66" t="s">
        <v>975</v>
      </c>
      <c r="W21" s="22">
        <v>7</v>
      </c>
      <c r="X21" s="5">
        <v>8</v>
      </c>
      <c r="Y21" s="16">
        <v>11</v>
      </c>
      <c r="Z21" s="73" t="s">
        <v>992</v>
      </c>
      <c r="AA21" s="25" t="s">
        <v>48</v>
      </c>
      <c r="AB21" s="6" t="s">
        <v>48</v>
      </c>
      <c r="AC21" s="15" t="s">
        <v>48</v>
      </c>
      <c r="AD21" s="66" t="s">
        <v>1019</v>
      </c>
    </row>
    <row r="22" spans="1:30" x14ac:dyDescent="0.25">
      <c r="A22" s="22" t="s">
        <v>799</v>
      </c>
      <c r="B22" s="5">
        <f t="shared" si="0"/>
        <v>3</v>
      </c>
      <c r="C22" s="5">
        <f>SUM(M22,Q22,AC22)</f>
        <v>31</v>
      </c>
      <c r="D22" s="7">
        <f t="shared" si="1"/>
        <v>0.33333333333333331</v>
      </c>
      <c r="E22" s="7">
        <f t="shared" si="2"/>
        <v>0.53333333333333333</v>
      </c>
      <c r="F22" s="86">
        <f t="shared" si="3"/>
        <v>0.13333333333333333</v>
      </c>
      <c r="G22" s="25" t="s">
        <v>48</v>
      </c>
      <c r="H22" s="6" t="s">
        <v>48</v>
      </c>
      <c r="I22" s="15" t="s">
        <v>48</v>
      </c>
      <c r="J22" s="26"/>
      <c r="K22" s="50">
        <v>4</v>
      </c>
      <c r="L22" s="13">
        <v>9</v>
      </c>
      <c r="M22" s="17">
        <v>9</v>
      </c>
      <c r="N22" s="24" t="s">
        <v>933</v>
      </c>
      <c r="O22" s="22">
        <v>3</v>
      </c>
      <c r="P22" s="5">
        <v>8</v>
      </c>
      <c r="Q22" s="16">
        <v>9</v>
      </c>
      <c r="R22" s="62" t="s">
        <v>955</v>
      </c>
      <c r="S22" s="25" t="s">
        <v>48</v>
      </c>
      <c r="T22" s="6" t="s">
        <v>48</v>
      </c>
      <c r="U22" s="15" t="s">
        <v>48</v>
      </c>
      <c r="V22" s="26"/>
      <c r="W22" s="25"/>
      <c r="X22" s="6"/>
      <c r="Y22" s="15"/>
      <c r="Z22" s="60"/>
      <c r="AA22" s="22">
        <v>7</v>
      </c>
      <c r="AB22" s="5">
        <v>9</v>
      </c>
      <c r="AC22" s="16">
        <v>13</v>
      </c>
      <c r="AD22" s="49"/>
    </row>
    <row r="23" spans="1:30" x14ac:dyDescent="0.25">
      <c r="A23" s="22" t="s">
        <v>736</v>
      </c>
      <c r="B23" s="5">
        <f t="shared" si="0"/>
        <v>5</v>
      </c>
      <c r="C23" s="5">
        <v>41</v>
      </c>
      <c r="D23" s="7">
        <f t="shared" si="1"/>
        <v>0.42</v>
      </c>
      <c r="E23" s="7">
        <f t="shared" si="2"/>
        <v>0.54</v>
      </c>
      <c r="F23" s="86">
        <f t="shared" si="3"/>
        <v>0.3</v>
      </c>
      <c r="G23" s="22">
        <v>7</v>
      </c>
      <c r="H23" s="5">
        <v>8</v>
      </c>
      <c r="I23" s="16">
        <v>15</v>
      </c>
      <c r="J23" s="24" t="s">
        <v>924</v>
      </c>
      <c r="K23" s="22">
        <v>5</v>
      </c>
      <c r="L23" s="5">
        <v>4</v>
      </c>
      <c r="M23" s="16">
        <v>19</v>
      </c>
      <c r="N23" s="24" t="s">
        <v>943</v>
      </c>
      <c r="O23" s="22">
        <v>4</v>
      </c>
      <c r="P23" s="5">
        <v>8</v>
      </c>
      <c r="Q23" s="16">
        <v>15</v>
      </c>
      <c r="R23" s="24" t="s">
        <v>962</v>
      </c>
      <c r="S23" s="25" t="s">
        <v>48</v>
      </c>
      <c r="T23" s="6" t="s">
        <v>48</v>
      </c>
      <c r="U23" s="15" t="s">
        <v>48</v>
      </c>
      <c r="V23" s="26"/>
      <c r="W23" s="22">
        <v>3</v>
      </c>
      <c r="X23" s="5">
        <v>7</v>
      </c>
      <c r="Y23" s="16">
        <v>12</v>
      </c>
      <c r="Z23" s="73" t="s">
        <v>994</v>
      </c>
      <c r="AA23" s="22">
        <v>4</v>
      </c>
      <c r="AB23" s="5">
        <v>8</v>
      </c>
      <c r="AC23" s="16">
        <v>14</v>
      </c>
      <c r="AD23" s="49"/>
    </row>
    <row r="24" spans="1:30" x14ac:dyDescent="0.25">
      <c r="A24" s="22" t="s">
        <v>231</v>
      </c>
      <c r="B24" s="5">
        <f>COUNT(I24,M24,Q24,U24,Y24,AC24)</f>
        <v>5</v>
      </c>
      <c r="C24" s="5">
        <v>41</v>
      </c>
      <c r="D24" s="7">
        <f>((B24*20)-SUM(G24:H24,K24:L24,O24:P24,S24:T24,W24:X24,AA24:AB24))/(B24*20)</f>
        <v>0.05</v>
      </c>
      <c r="E24" s="7">
        <f>((B24*10)-SUM(G24,K24,O24,S24,W24,AA24))/(B24*10)</f>
        <v>0.06</v>
      </c>
      <c r="F24" s="86">
        <f>((B24*10)-SUM(H24,L24,P24,T24,X24,AB24))/(B24*10)</f>
        <v>0.04</v>
      </c>
      <c r="G24" s="22">
        <v>10</v>
      </c>
      <c r="H24" s="5">
        <v>10</v>
      </c>
      <c r="I24" s="16">
        <v>14</v>
      </c>
      <c r="J24" s="24" t="s">
        <v>923</v>
      </c>
      <c r="K24" s="22">
        <v>10</v>
      </c>
      <c r="L24" s="5">
        <v>10</v>
      </c>
      <c r="M24" s="16">
        <v>20</v>
      </c>
      <c r="N24" s="24" t="s">
        <v>944</v>
      </c>
      <c r="O24" s="25" t="s">
        <v>48</v>
      </c>
      <c r="P24" s="6" t="s">
        <v>48</v>
      </c>
      <c r="Q24" s="15" t="s">
        <v>48</v>
      </c>
      <c r="R24" s="60"/>
      <c r="S24" s="22">
        <v>8</v>
      </c>
      <c r="T24" s="5">
        <v>9</v>
      </c>
      <c r="U24" s="16">
        <v>14</v>
      </c>
      <c r="V24" s="66" t="s">
        <v>979</v>
      </c>
      <c r="W24" s="22">
        <v>9</v>
      </c>
      <c r="X24" s="5">
        <v>9</v>
      </c>
      <c r="Y24" s="16">
        <v>13</v>
      </c>
      <c r="Z24" s="73" t="s">
        <v>997</v>
      </c>
      <c r="AA24" s="22">
        <v>10</v>
      </c>
      <c r="AB24" s="5">
        <v>10</v>
      </c>
      <c r="AC24" s="16">
        <v>16</v>
      </c>
      <c r="AD24" s="26"/>
    </row>
    <row r="25" spans="1:30" ht="15.75" thickBot="1" x14ac:dyDescent="0.3">
      <c r="A25" s="27" t="s">
        <v>243</v>
      </c>
      <c r="B25" s="28">
        <f>COUNT(I25,M25,Q25,U25,Y25,AC25)</f>
        <v>4</v>
      </c>
      <c r="C25" s="28">
        <v>46</v>
      </c>
      <c r="D25" s="87">
        <f>((B25*20)-SUM(G25:H25,K25:L25,O25:P25,S25:T25,W25:X25,AA25:AB25))/(B25*20)</f>
        <v>0.3</v>
      </c>
      <c r="E25" s="87">
        <f>((B25*10)-SUM(G25,K25,O25,S25,W25,AA25))/(B25*10)</f>
        <v>0.32500000000000001</v>
      </c>
      <c r="F25" s="88">
        <f>((B25*10)-SUM(H25,L25,P25,T25,X25,AB25))/(B25*10)</f>
        <v>0.27500000000000002</v>
      </c>
      <c r="G25" s="35" t="s">
        <v>48</v>
      </c>
      <c r="H25" s="36" t="s">
        <v>48</v>
      </c>
      <c r="I25" s="37" t="s">
        <v>48</v>
      </c>
      <c r="J25" s="38"/>
      <c r="K25" s="27">
        <v>5</v>
      </c>
      <c r="L25" s="28">
        <v>6</v>
      </c>
      <c r="M25" s="29">
        <v>18</v>
      </c>
      <c r="N25" s="30" t="s">
        <v>942</v>
      </c>
      <c r="O25" s="35" t="s">
        <v>48</v>
      </c>
      <c r="P25" s="36" t="s">
        <v>48</v>
      </c>
      <c r="Q25" s="37" t="s">
        <v>48</v>
      </c>
      <c r="R25" s="63"/>
      <c r="S25" s="27">
        <v>6</v>
      </c>
      <c r="T25" s="28">
        <v>8</v>
      </c>
      <c r="U25" s="29">
        <v>15</v>
      </c>
      <c r="V25" s="67" t="s">
        <v>980</v>
      </c>
      <c r="W25" s="27">
        <v>9</v>
      </c>
      <c r="X25" s="28">
        <v>8</v>
      </c>
      <c r="Y25" s="29">
        <v>16</v>
      </c>
      <c r="Z25" s="74" t="s">
        <v>999</v>
      </c>
      <c r="AA25" s="27">
        <v>7</v>
      </c>
      <c r="AB25" s="28">
        <v>7</v>
      </c>
      <c r="AC25" s="29">
        <v>15</v>
      </c>
      <c r="AD25" s="38"/>
    </row>
    <row r="26" spans="1:30" x14ac:dyDescent="0.25">
      <c r="A26" s="22" t="s">
        <v>276</v>
      </c>
      <c r="B26" s="5">
        <f t="shared" si="0"/>
        <v>3</v>
      </c>
      <c r="C26" s="5">
        <v>47</v>
      </c>
      <c r="D26" s="7">
        <f t="shared" si="1"/>
        <v>0.13333333333333333</v>
      </c>
      <c r="E26" s="7">
        <f t="shared" si="2"/>
        <v>0.16666666666666666</v>
      </c>
      <c r="F26" s="86">
        <f t="shared" si="3"/>
        <v>0.1</v>
      </c>
      <c r="G26" s="25" t="s">
        <v>48</v>
      </c>
      <c r="H26" s="6" t="s">
        <v>48</v>
      </c>
      <c r="I26" s="15" t="s">
        <v>48</v>
      </c>
      <c r="J26" s="26"/>
      <c r="K26" s="22">
        <v>8</v>
      </c>
      <c r="L26" s="5">
        <v>9</v>
      </c>
      <c r="M26" s="16">
        <v>17</v>
      </c>
      <c r="N26" s="24" t="s">
        <v>941</v>
      </c>
      <c r="O26" s="25" t="s">
        <v>48</v>
      </c>
      <c r="P26" s="6" t="s">
        <v>48</v>
      </c>
      <c r="Q26" s="15" t="s">
        <v>48</v>
      </c>
      <c r="R26" s="60"/>
      <c r="S26" s="22">
        <v>9</v>
      </c>
      <c r="T26" s="5">
        <v>9</v>
      </c>
      <c r="U26" s="16">
        <v>16</v>
      </c>
      <c r="V26" s="66" t="s">
        <v>981</v>
      </c>
      <c r="W26" s="22">
        <v>8</v>
      </c>
      <c r="X26" s="5">
        <v>9</v>
      </c>
      <c r="Y26" s="16">
        <v>14</v>
      </c>
      <c r="Z26" s="73" t="s">
        <v>995</v>
      </c>
      <c r="AA26" s="25" t="s">
        <v>48</v>
      </c>
      <c r="AB26" s="6" t="s">
        <v>48</v>
      </c>
      <c r="AC26" s="15" t="s">
        <v>48</v>
      </c>
      <c r="AD26" s="49"/>
    </row>
    <row r="28" spans="1:30" hidden="1" x14ac:dyDescent="0.25">
      <c r="A28" s="47" t="s">
        <v>769</v>
      </c>
      <c r="B28" s="47">
        <f t="shared" si="0"/>
        <v>2</v>
      </c>
      <c r="C28" s="47">
        <f>SUM(I28,M28,Q28,U28,Y28,AC28)</f>
        <v>34</v>
      </c>
      <c r="D28" s="81">
        <f t="shared" si="1"/>
        <v>0.1</v>
      </c>
      <c r="E28" s="81">
        <f t="shared" si="2"/>
        <v>0.05</v>
      </c>
      <c r="F28" s="81">
        <f t="shared" si="3"/>
        <v>0.15</v>
      </c>
      <c r="G28" s="19" t="s">
        <v>48</v>
      </c>
      <c r="H28" s="19" t="s">
        <v>48</v>
      </c>
      <c r="I28" s="19" t="s">
        <v>48</v>
      </c>
      <c r="J28" s="19"/>
      <c r="K28" s="19" t="s">
        <v>48</v>
      </c>
      <c r="L28" s="19" t="s">
        <v>48</v>
      </c>
      <c r="M28" s="19" t="s">
        <v>48</v>
      </c>
      <c r="N28" s="19"/>
      <c r="O28" s="47">
        <v>10</v>
      </c>
      <c r="P28" s="47">
        <v>9</v>
      </c>
      <c r="Q28" s="47">
        <v>17</v>
      </c>
      <c r="R28" s="48" t="s">
        <v>963</v>
      </c>
      <c r="S28" s="19" t="s">
        <v>48</v>
      </c>
      <c r="T28" s="19" t="s">
        <v>48</v>
      </c>
      <c r="U28" s="19" t="s">
        <v>48</v>
      </c>
      <c r="V28" s="19"/>
      <c r="W28" s="47">
        <v>9</v>
      </c>
      <c r="X28" s="47">
        <v>8</v>
      </c>
      <c r="Y28" s="47">
        <v>17</v>
      </c>
      <c r="Z28" s="72" t="s">
        <v>998</v>
      </c>
      <c r="AA28" s="19" t="s">
        <v>48</v>
      </c>
      <c r="AB28" s="19" t="s">
        <v>48</v>
      </c>
      <c r="AC28" s="19" t="s">
        <v>48</v>
      </c>
      <c r="AD28" s="47"/>
    </row>
    <row r="29" spans="1:30" hidden="1" x14ac:dyDescent="0.25">
      <c r="A29" s="55" t="s">
        <v>807</v>
      </c>
      <c r="B29" s="55">
        <f t="shared" si="0"/>
        <v>2</v>
      </c>
      <c r="C29" s="55">
        <f>SUM(I29,M29,Q29,U29,Y29,AC29)</f>
        <v>39</v>
      </c>
      <c r="D29" s="80">
        <f t="shared" si="1"/>
        <v>0.17499999999999999</v>
      </c>
      <c r="E29" s="80">
        <f t="shared" si="2"/>
        <v>0</v>
      </c>
      <c r="F29" s="80">
        <f t="shared" si="3"/>
        <v>0.35</v>
      </c>
      <c r="G29" s="18" t="s">
        <v>48</v>
      </c>
      <c r="H29" s="18" t="s">
        <v>48</v>
      </c>
      <c r="I29" s="18" t="s">
        <v>48</v>
      </c>
      <c r="J29" s="18"/>
      <c r="K29" s="18" t="s">
        <v>48</v>
      </c>
      <c r="L29" s="18" t="s">
        <v>48</v>
      </c>
      <c r="M29" s="18" t="s">
        <v>48</v>
      </c>
      <c r="N29" s="18"/>
      <c r="O29" s="55">
        <v>10</v>
      </c>
      <c r="P29" s="55">
        <v>8</v>
      </c>
      <c r="Q29" s="55">
        <v>19</v>
      </c>
      <c r="R29" s="56" t="s">
        <v>965</v>
      </c>
      <c r="S29" s="18" t="s">
        <v>48</v>
      </c>
      <c r="T29" s="18" t="s">
        <v>48</v>
      </c>
      <c r="U29" s="18" t="s">
        <v>48</v>
      </c>
      <c r="V29" s="18"/>
      <c r="W29" s="55">
        <v>10</v>
      </c>
      <c r="X29" s="55">
        <v>5</v>
      </c>
      <c r="Y29" s="55">
        <v>20</v>
      </c>
      <c r="Z29" s="70" t="s">
        <v>1001</v>
      </c>
      <c r="AA29" s="18" t="s">
        <v>48</v>
      </c>
      <c r="AB29" s="18" t="s">
        <v>48</v>
      </c>
      <c r="AC29" s="18" t="s">
        <v>48</v>
      </c>
      <c r="AD29" s="18"/>
    </row>
    <row r="31" spans="1:30" hidden="1" x14ac:dyDescent="0.25">
      <c r="A31" s="47" t="s">
        <v>808</v>
      </c>
      <c r="B31" s="47">
        <f t="shared" ref="B31:B39" si="4">COUNT(I31,M31,Q31,U31,Y31,AC31)</f>
        <v>1</v>
      </c>
      <c r="C31" s="47">
        <f t="shared" ref="C31:C39" si="5">SUM(I31,M31,Q31,U31,Y31,AC31)</f>
        <v>15</v>
      </c>
      <c r="D31" s="81">
        <f t="shared" si="1"/>
        <v>0.35</v>
      </c>
      <c r="E31" s="81">
        <f t="shared" si="2"/>
        <v>0.4</v>
      </c>
      <c r="F31" s="81">
        <f t="shared" si="3"/>
        <v>0.3</v>
      </c>
      <c r="G31" s="19" t="s">
        <v>48</v>
      </c>
      <c r="H31" s="19" t="s">
        <v>48</v>
      </c>
      <c r="I31" s="19" t="s">
        <v>48</v>
      </c>
      <c r="J31" s="19"/>
      <c r="K31" s="19" t="s">
        <v>48</v>
      </c>
      <c r="L31" s="19" t="s">
        <v>48</v>
      </c>
      <c r="M31" s="19" t="s">
        <v>48</v>
      </c>
      <c r="N31" s="19"/>
      <c r="O31" s="19" t="s">
        <v>48</v>
      </c>
      <c r="P31" s="19" t="s">
        <v>48</v>
      </c>
      <c r="Q31" s="19" t="s">
        <v>48</v>
      </c>
      <c r="R31" s="59"/>
      <c r="S31" s="47">
        <v>6</v>
      </c>
      <c r="T31" s="47">
        <v>7</v>
      </c>
      <c r="U31" s="47">
        <v>15</v>
      </c>
      <c r="V31" s="65" t="s">
        <v>978</v>
      </c>
      <c r="W31" s="19" t="s">
        <v>48</v>
      </c>
      <c r="X31" s="19" t="s">
        <v>48</v>
      </c>
      <c r="Y31" s="19" t="s">
        <v>48</v>
      </c>
      <c r="Z31" s="19"/>
      <c r="AA31" s="19" t="s">
        <v>48</v>
      </c>
      <c r="AB31" s="19" t="s">
        <v>48</v>
      </c>
      <c r="AC31" s="19" t="s">
        <v>48</v>
      </c>
      <c r="AD31" s="19"/>
    </row>
    <row r="32" spans="1:30" hidden="1" x14ac:dyDescent="0.25">
      <c r="A32" s="5" t="s">
        <v>277</v>
      </c>
      <c r="B32" s="5">
        <f t="shared" si="4"/>
        <v>2</v>
      </c>
      <c r="C32" s="5">
        <f t="shared" si="5"/>
        <v>43</v>
      </c>
      <c r="D32" s="7">
        <f t="shared" si="1"/>
        <v>0.42499999999999999</v>
      </c>
      <c r="E32" s="7">
        <f t="shared" si="2"/>
        <v>0.6</v>
      </c>
      <c r="F32" s="7">
        <f t="shared" si="3"/>
        <v>0.25</v>
      </c>
      <c r="G32" s="6" t="s">
        <v>48</v>
      </c>
      <c r="H32" s="6" t="s">
        <v>48</v>
      </c>
      <c r="I32" s="6" t="s">
        <v>48</v>
      </c>
      <c r="J32" s="6"/>
      <c r="K32" s="5">
        <v>4</v>
      </c>
      <c r="L32" s="5">
        <v>7</v>
      </c>
      <c r="M32" s="5">
        <v>23</v>
      </c>
      <c r="N32" s="12" t="s">
        <v>947</v>
      </c>
      <c r="O32" s="6" t="s">
        <v>48</v>
      </c>
      <c r="P32" s="6" t="s">
        <v>48</v>
      </c>
      <c r="Q32" s="6" t="s">
        <v>48</v>
      </c>
      <c r="R32" s="13"/>
      <c r="S32" s="5">
        <v>4</v>
      </c>
      <c r="T32" s="5">
        <v>8</v>
      </c>
      <c r="U32" s="5">
        <v>20</v>
      </c>
      <c r="V32" s="14" t="s">
        <v>983</v>
      </c>
      <c r="W32" s="6" t="s">
        <v>48</v>
      </c>
      <c r="X32" s="6" t="s">
        <v>48</v>
      </c>
      <c r="Y32" s="6" t="s">
        <v>48</v>
      </c>
      <c r="Z32" s="6"/>
      <c r="AA32" s="6" t="s">
        <v>48</v>
      </c>
      <c r="AB32" s="6" t="s">
        <v>48</v>
      </c>
      <c r="AC32" s="6" t="s">
        <v>48</v>
      </c>
      <c r="AD32" s="6"/>
    </row>
    <row r="33" spans="1:30" hidden="1" x14ac:dyDescent="0.25">
      <c r="A33" s="5" t="s">
        <v>801</v>
      </c>
      <c r="B33" s="5">
        <f t="shared" si="4"/>
        <v>1</v>
      </c>
      <c r="C33" s="5">
        <f t="shared" si="5"/>
        <v>14</v>
      </c>
      <c r="D33" s="7">
        <f t="shared" si="1"/>
        <v>0.6</v>
      </c>
      <c r="E33" s="7">
        <f t="shared" si="2"/>
        <v>0.6</v>
      </c>
      <c r="F33" s="7">
        <f t="shared" si="3"/>
        <v>0.6</v>
      </c>
      <c r="G33" s="6" t="s">
        <v>48</v>
      </c>
      <c r="H33" s="6" t="s">
        <v>48</v>
      </c>
      <c r="I33" s="6" t="s">
        <v>48</v>
      </c>
      <c r="J33" s="6"/>
      <c r="K33" s="5">
        <v>4</v>
      </c>
      <c r="L33" s="5">
        <v>4</v>
      </c>
      <c r="M33" s="5">
        <v>14</v>
      </c>
      <c r="N33" s="12" t="s">
        <v>938</v>
      </c>
      <c r="O33" s="6" t="s">
        <v>48</v>
      </c>
      <c r="P33" s="6" t="s">
        <v>48</v>
      </c>
      <c r="Q33" s="6" t="s">
        <v>48</v>
      </c>
      <c r="R33" s="6"/>
      <c r="S33" s="6" t="s">
        <v>48</v>
      </c>
      <c r="T33" s="6" t="s">
        <v>48</v>
      </c>
      <c r="U33" s="6" t="s">
        <v>48</v>
      </c>
      <c r="V33" s="6"/>
      <c r="W33" s="6" t="s">
        <v>48</v>
      </c>
      <c r="X33" s="6" t="s">
        <v>48</v>
      </c>
      <c r="Y33" s="6" t="s">
        <v>48</v>
      </c>
      <c r="Z33" s="6"/>
      <c r="AA33" s="6" t="s">
        <v>48</v>
      </c>
      <c r="AB33" s="6" t="s">
        <v>48</v>
      </c>
      <c r="AC33" s="6" t="s">
        <v>48</v>
      </c>
      <c r="AD33" s="5"/>
    </row>
    <row r="34" spans="1:30" hidden="1" x14ac:dyDescent="0.25">
      <c r="A34" s="5" t="s">
        <v>802</v>
      </c>
      <c r="B34" s="5">
        <f t="shared" si="4"/>
        <v>1</v>
      </c>
      <c r="C34" s="5">
        <f t="shared" si="5"/>
        <v>15</v>
      </c>
      <c r="D34" s="7">
        <f t="shared" si="1"/>
        <v>0.7</v>
      </c>
      <c r="E34" s="7">
        <f t="shared" si="2"/>
        <v>0.7</v>
      </c>
      <c r="F34" s="7">
        <f t="shared" si="3"/>
        <v>0.7</v>
      </c>
      <c r="G34" s="6" t="s">
        <v>48</v>
      </c>
      <c r="H34" s="6" t="s">
        <v>48</v>
      </c>
      <c r="I34" s="6" t="s">
        <v>48</v>
      </c>
      <c r="J34" s="6"/>
      <c r="K34" s="5">
        <v>3</v>
      </c>
      <c r="L34" s="5">
        <v>3</v>
      </c>
      <c r="M34" s="5">
        <v>15</v>
      </c>
      <c r="N34" s="12" t="s">
        <v>939</v>
      </c>
      <c r="O34" s="6" t="s">
        <v>48</v>
      </c>
      <c r="P34" s="6" t="s">
        <v>48</v>
      </c>
      <c r="Q34" s="6" t="s">
        <v>48</v>
      </c>
      <c r="R34" s="6"/>
      <c r="S34" s="6" t="s">
        <v>48</v>
      </c>
      <c r="T34" s="6" t="s">
        <v>48</v>
      </c>
      <c r="U34" s="6" t="s">
        <v>48</v>
      </c>
      <c r="V34" s="6"/>
      <c r="W34" s="6" t="s">
        <v>48</v>
      </c>
      <c r="X34" s="6" t="s">
        <v>48</v>
      </c>
      <c r="Y34" s="6" t="s">
        <v>48</v>
      </c>
      <c r="Z34" s="6"/>
      <c r="AA34" s="6" t="s">
        <v>48</v>
      </c>
      <c r="AB34" s="6" t="s">
        <v>48</v>
      </c>
      <c r="AC34" s="6" t="s">
        <v>48</v>
      </c>
      <c r="AD34" s="5"/>
    </row>
    <row r="35" spans="1:30" hidden="1" x14ac:dyDescent="0.25">
      <c r="A35" s="5" t="s">
        <v>804</v>
      </c>
      <c r="B35" s="5">
        <f t="shared" si="4"/>
        <v>1</v>
      </c>
      <c r="C35" s="5">
        <f t="shared" si="5"/>
        <v>22</v>
      </c>
      <c r="D35" s="7">
        <f t="shared" si="1"/>
        <v>0.3</v>
      </c>
      <c r="E35" s="7">
        <f t="shared" si="2"/>
        <v>0.5</v>
      </c>
      <c r="F35" s="7">
        <f t="shared" si="3"/>
        <v>0.1</v>
      </c>
      <c r="G35" s="6" t="s">
        <v>48</v>
      </c>
      <c r="H35" s="6" t="s">
        <v>48</v>
      </c>
      <c r="I35" s="6" t="s">
        <v>48</v>
      </c>
      <c r="J35" s="6"/>
      <c r="K35" s="5">
        <v>5</v>
      </c>
      <c r="L35" s="5">
        <v>9</v>
      </c>
      <c r="M35" s="5">
        <v>22</v>
      </c>
      <c r="N35" s="12" t="s">
        <v>946</v>
      </c>
      <c r="O35" s="6" t="s">
        <v>48</v>
      </c>
      <c r="P35" s="6" t="s">
        <v>48</v>
      </c>
      <c r="Q35" s="6" t="s">
        <v>48</v>
      </c>
      <c r="R35" s="6"/>
      <c r="S35" s="6" t="s">
        <v>48</v>
      </c>
      <c r="T35" s="6" t="s">
        <v>48</v>
      </c>
      <c r="U35" s="6" t="s">
        <v>48</v>
      </c>
      <c r="V35" s="6"/>
      <c r="W35" s="6" t="s">
        <v>48</v>
      </c>
      <c r="X35" s="6" t="s">
        <v>48</v>
      </c>
      <c r="Y35" s="6" t="s">
        <v>48</v>
      </c>
      <c r="Z35" s="6"/>
      <c r="AA35" s="6" t="s">
        <v>48</v>
      </c>
      <c r="AB35" s="6" t="s">
        <v>48</v>
      </c>
      <c r="AC35" s="6" t="s">
        <v>48</v>
      </c>
      <c r="AD35" s="5"/>
    </row>
    <row r="36" spans="1:30" hidden="1" x14ac:dyDescent="0.25">
      <c r="A36" s="5" t="s">
        <v>659</v>
      </c>
      <c r="B36" s="5">
        <f t="shared" si="4"/>
        <v>1</v>
      </c>
      <c r="C36" s="5">
        <f t="shared" si="5"/>
        <v>7</v>
      </c>
      <c r="D36" s="7">
        <f t="shared" si="1"/>
        <v>0.15</v>
      </c>
      <c r="E36" s="7">
        <f t="shared" si="2"/>
        <v>0.1</v>
      </c>
      <c r="F36" s="7">
        <f t="shared" si="3"/>
        <v>0.2</v>
      </c>
      <c r="G36" s="5">
        <v>9</v>
      </c>
      <c r="H36" s="5">
        <v>8</v>
      </c>
      <c r="I36" s="5">
        <v>7</v>
      </c>
      <c r="J36" s="12" t="s">
        <v>915</v>
      </c>
      <c r="K36" s="6" t="s">
        <v>48</v>
      </c>
      <c r="L36" s="6" t="s">
        <v>48</v>
      </c>
      <c r="M36" s="6" t="s">
        <v>48</v>
      </c>
      <c r="N36" s="6"/>
      <c r="O36" s="6" t="s">
        <v>48</v>
      </c>
      <c r="P36" s="6" t="s">
        <v>48</v>
      </c>
      <c r="Q36" s="6" t="s">
        <v>48</v>
      </c>
      <c r="R36" s="6"/>
      <c r="S36" s="6" t="s">
        <v>48</v>
      </c>
      <c r="T36" s="6" t="s">
        <v>48</v>
      </c>
      <c r="U36" s="6" t="s">
        <v>48</v>
      </c>
      <c r="V36" s="6"/>
      <c r="W36" s="6" t="s">
        <v>48</v>
      </c>
      <c r="X36" s="6" t="s">
        <v>48</v>
      </c>
      <c r="Y36" s="6" t="s">
        <v>48</v>
      </c>
      <c r="Z36" s="6"/>
      <c r="AA36" s="6" t="s">
        <v>48</v>
      </c>
      <c r="AB36" s="6" t="s">
        <v>48</v>
      </c>
      <c r="AC36" s="6" t="s">
        <v>48</v>
      </c>
      <c r="AD36" s="6"/>
    </row>
    <row r="37" spans="1:30" hidden="1" x14ac:dyDescent="0.25">
      <c r="A37" s="5" t="s">
        <v>660</v>
      </c>
      <c r="B37" s="5">
        <f t="shared" si="4"/>
        <v>1</v>
      </c>
      <c r="C37" s="5">
        <f t="shared" si="5"/>
        <v>9</v>
      </c>
      <c r="D37" s="7">
        <f t="shared" si="1"/>
        <v>0.15</v>
      </c>
      <c r="E37" s="7">
        <f t="shared" si="2"/>
        <v>0.1</v>
      </c>
      <c r="F37" s="7">
        <f t="shared" si="3"/>
        <v>0.2</v>
      </c>
      <c r="G37" s="5">
        <v>9</v>
      </c>
      <c r="H37" s="5">
        <v>8</v>
      </c>
      <c r="I37" s="5">
        <v>9</v>
      </c>
      <c r="J37" s="12" t="s">
        <v>917</v>
      </c>
      <c r="K37" s="6" t="s">
        <v>48</v>
      </c>
      <c r="L37" s="6" t="s">
        <v>48</v>
      </c>
      <c r="M37" s="6" t="s">
        <v>48</v>
      </c>
      <c r="N37" s="6"/>
      <c r="O37" s="6" t="s">
        <v>48</v>
      </c>
      <c r="P37" s="6" t="s">
        <v>48</v>
      </c>
      <c r="Q37" s="6" t="s">
        <v>48</v>
      </c>
      <c r="R37" s="6"/>
      <c r="S37" s="6" t="s">
        <v>48</v>
      </c>
      <c r="T37" s="6" t="s">
        <v>48</v>
      </c>
      <c r="U37" s="6" t="s">
        <v>48</v>
      </c>
      <c r="V37" s="6"/>
      <c r="W37" s="6" t="s">
        <v>48</v>
      </c>
      <c r="X37" s="6" t="s">
        <v>48</v>
      </c>
      <c r="Y37" s="6" t="s">
        <v>48</v>
      </c>
      <c r="Z37" s="6"/>
      <c r="AA37" s="6" t="s">
        <v>48</v>
      </c>
      <c r="AB37" s="6" t="s">
        <v>48</v>
      </c>
      <c r="AC37" s="6" t="s">
        <v>48</v>
      </c>
      <c r="AD37" s="6"/>
    </row>
    <row r="38" spans="1:30" hidden="1" x14ac:dyDescent="0.25">
      <c r="A38" s="5" t="s">
        <v>797</v>
      </c>
      <c r="B38" s="5">
        <f t="shared" si="4"/>
        <v>1</v>
      </c>
      <c r="C38" s="5">
        <f t="shared" si="5"/>
        <v>12</v>
      </c>
      <c r="D38" s="7">
        <f t="shared" si="1"/>
        <v>0.25</v>
      </c>
      <c r="E38" s="7">
        <f t="shared" si="2"/>
        <v>0.4</v>
      </c>
      <c r="F38" s="7">
        <f t="shared" si="3"/>
        <v>0.1</v>
      </c>
      <c r="G38" s="5">
        <v>6</v>
      </c>
      <c r="H38" s="5">
        <v>9</v>
      </c>
      <c r="I38" s="5">
        <v>12</v>
      </c>
      <c r="J38" s="12" t="s">
        <v>920</v>
      </c>
      <c r="K38" s="6" t="s">
        <v>48</v>
      </c>
      <c r="L38" s="6" t="s">
        <v>48</v>
      </c>
      <c r="M38" s="6" t="s">
        <v>48</v>
      </c>
      <c r="N38" s="6"/>
      <c r="O38" s="6" t="s">
        <v>48</v>
      </c>
      <c r="P38" s="6" t="s">
        <v>48</v>
      </c>
      <c r="Q38" s="6" t="s">
        <v>48</v>
      </c>
      <c r="R38" s="6"/>
      <c r="S38" s="6" t="s">
        <v>48</v>
      </c>
      <c r="T38" s="6" t="s">
        <v>48</v>
      </c>
      <c r="U38" s="6" t="s">
        <v>48</v>
      </c>
      <c r="V38" s="6"/>
      <c r="W38" s="6" t="s">
        <v>48</v>
      </c>
      <c r="X38" s="6" t="s">
        <v>48</v>
      </c>
      <c r="Y38" s="6" t="s">
        <v>48</v>
      </c>
      <c r="Z38" s="6"/>
      <c r="AA38" s="6" t="s">
        <v>48</v>
      </c>
      <c r="AB38" s="6" t="s">
        <v>48</v>
      </c>
      <c r="AC38" s="6" t="s">
        <v>48</v>
      </c>
      <c r="AD38" s="6"/>
    </row>
    <row r="39" spans="1:30" hidden="1" x14ac:dyDescent="0.25">
      <c r="A39" s="5" t="s">
        <v>800</v>
      </c>
      <c r="B39" s="5">
        <f t="shared" si="4"/>
        <v>1</v>
      </c>
      <c r="C39" s="5">
        <f t="shared" si="5"/>
        <v>12</v>
      </c>
      <c r="D39" s="7">
        <f t="shared" si="1"/>
        <v>0.35</v>
      </c>
      <c r="E39" s="7">
        <f t="shared" si="2"/>
        <v>0.5</v>
      </c>
      <c r="F39" s="7">
        <f t="shared" si="3"/>
        <v>0.2</v>
      </c>
      <c r="G39" s="6" t="s">
        <v>48</v>
      </c>
      <c r="H39" s="6" t="s">
        <v>48</v>
      </c>
      <c r="I39" s="6" t="s">
        <v>48</v>
      </c>
      <c r="J39" s="6"/>
      <c r="K39" s="5">
        <v>5</v>
      </c>
      <c r="L39" s="5">
        <v>8</v>
      </c>
      <c r="M39" s="5">
        <v>12</v>
      </c>
      <c r="N39" s="12" t="s">
        <v>936</v>
      </c>
      <c r="O39" s="5"/>
      <c r="P39" s="5"/>
      <c r="Q39" s="5"/>
      <c r="R39" s="5"/>
      <c r="S39" s="6" t="s">
        <v>48</v>
      </c>
      <c r="T39" s="6" t="s">
        <v>48</v>
      </c>
      <c r="U39" s="6" t="s">
        <v>48</v>
      </c>
      <c r="V39" s="6"/>
      <c r="W39" s="6" t="s">
        <v>48</v>
      </c>
      <c r="X39" s="6" t="s">
        <v>48</v>
      </c>
      <c r="Y39" s="6" t="s">
        <v>48</v>
      </c>
      <c r="Z39" s="6"/>
      <c r="AA39" s="6" t="s">
        <v>48</v>
      </c>
      <c r="AB39" s="6" t="s">
        <v>48</v>
      </c>
      <c r="AC39" s="6" t="s">
        <v>48</v>
      </c>
      <c r="AD39" s="6"/>
    </row>
    <row r="41" spans="1:30" ht="15.75" thickBot="1" x14ac:dyDescent="0.3">
      <c r="A41" s="22" t="s">
        <v>751</v>
      </c>
      <c r="B41" s="5">
        <f>COUNT(I41,M41,Q41,U41,Y41,AC41)</f>
        <v>3</v>
      </c>
      <c r="C41" s="5">
        <v>4</v>
      </c>
      <c r="D41" s="7">
        <f>((B41*20)-SUM(G41:H41,K41:L41,O41:P41,S41:T41,W41:X41,AA41:AB41))/(B41*20)</f>
        <v>0.58333333333333337</v>
      </c>
      <c r="E41" s="7">
        <f>((B41*10)-SUM(G41,K41,O41,S41,W41,AA41))/(B41*10)</f>
        <v>0.6333333333333333</v>
      </c>
      <c r="F41" s="86">
        <f>((B41*10)-SUM(H41,L41,P41,T41,X41,AB41))/(B41*10)</f>
        <v>0.53333333333333333</v>
      </c>
      <c r="G41" s="22">
        <v>3</v>
      </c>
      <c r="H41" s="5">
        <v>3</v>
      </c>
      <c r="I41" s="16">
        <v>1</v>
      </c>
      <c r="J41" s="24" t="s">
        <v>922</v>
      </c>
      <c r="K41" s="25" t="s">
        <v>48</v>
      </c>
      <c r="L41" s="6" t="s">
        <v>48</v>
      </c>
      <c r="M41" s="15" t="s">
        <v>48</v>
      </c>
      <c r="N41" s="26"/>
      <c r="O41" s="22">
        <v>5</v>
      </c>
      <c r="P41" s="5">
        <v>5</v>
      </c>
      <c r="Q41" s="16">
        <v>1</v>
      </c>
      <c r="R41" s="24" t="s">
        <v>961</v>
      </c>
      <c r="S41" s="25" t="s">
        <v>48</v>
      </c>
      <c r="T41" s="6" t="s">
        <v>48</v>
      </c>
      <c r="U41" s="15" t="s">
        <v>48</v>
      </c>
      <c r="V41" s="26"/>
      <c r="W41" s="22">
        <v>3</v>
      </c>
      <c r="X41" s="5">
        <v>6</v>
      </c>
      <c r="Y41" s="16">
        <v>2</v>
      </c>
      <c r="Z41" s="73" t="s">
        <v>996</v>
      </c>
      <c r="AA41" s="25" t="s">
        <v>48</v>
      </c>
      <c r="AB41" s="6" t="s">
        <v>48</v>
      </c>
      <c r="AC41" s="15" t="s">
        <v>48</v>
      </c>
      <c r="AD41" s="26"/>
    </row>
    <row r="42" spans="1:30" ht="15.75" thickBot="1" x14ac:dyDescent="0.3">
      <c r="A42" s="43" t="s">
        <v>265</v>
      </c>
      <c r="B42" s="44">
        <f>COUNT(I42,M42,Q42,U42,Y42,AC42)</f>
        <v>6</v>
      </c>
      <c r="C42" s="44">
        <v>4</v>
      </c>
      <c r="D42" s="91">
        <f>((B42*20)-SUM(G42:H42,K42:L42,O42:P42,S42:T42,W42:X42,AA42:AB42))/(B42*20)</f>
        <v>0.625</v>
      </c>
      <c r="E42" s="91">
        <f>((B42*10)-SUM(G42,K42,O42,S42,W42,AA42))/(B42*10)</f>
        <v>0.8</v>
      </c>
      <c r="F42" s="92">
        <f>((B42*10)-SUM(H42,L42,P42,T42,X42,AB42))/(B42*10)</f>
        <v>0.45</v>
      </c>
      <c r="G42" s="43">
        <v>3</v>
      </c>
      <c r="H42" s="44">
        <v>5</v>
      </c>
      <c r="I42" s="45">
        <v>2</v>
      </c>
      <c r="J42" s="46" t="s">
        <v>925</v>
      </c>
      <c r="K42" s="43">
        <v>3</v>
      </c>
      <c r="L42" s="44">
        <v>9</v>
      </c>
      <c r="M42" s="45">
        <v>1</v>
      </c>
      <c r="N42" s="46" t="s">
        <v>945</v>
      </c>
      <c r="O42" s="43">
        <v>3</v>
      </c>
      <c r="P42" s="44">
        <v>5</v>
      </c>
      <c r="Q42" s="45">
        <v>2</v>
      </c>
      <c r="R42" s="46" t="s">
        <v>964</v>
      </c>
      <c r="S42" s="43">
        <v>3</v>
      </c>
      <c r="T42" s="44">
        <v>4</v>
      </c>
      <c r="U42" s="45">
        <v>3</v>
      </c>
      <c r="V42" s="69" t="s">
        <v>982</v>
      </c>
      <c r="W42" s="43">
        <v>0</v>
      </c>
      <c r="X42" s="44">
        <v>4</v>
      </c>
      <c r="Y42" s="45">
        <v>3</v>
      </c>
      <c r="Z42" s="76" t="s">
        <v>1000</v>
      </c>
      <c r="AA42" s="43">
        <v>0</v>
      </c>
      <c r="AB42" s="44">
        <v>6</v>
      </c>
      <c r="AC42" s="45">
        <v>1</v>
      </c>
      <c r="AD42" s="79"/>
    </row>
  </sheetData>
  <autoFilter ref="A2:AC39">
    <filterColumn colId="1">
      <filters>
        <filter val="3"/>
        <filter val="4"/>
        <filter val="5"/>
        <filter val="6"/>
      </filters>
    </filterColumn>
    <sortState ref="A3:AD30">
      <sortCondition ref="C2:C39"/>
    </sortState>
  </autoFilter>
  <mergeCells count="6">
    <mergeCell ref="AA1:AC1"/>
    <mergeCell ref="G1:I1"/>
    <mergeCell ref="K1:M1"/>
    <mergeCell ref="O1:Q1"/>
    <mergeCell ref="S1:U1"/>
    <mergeCell ref="W1:Y1"/>
  </mergeCells>
  <conditionalFormatting sqref="D3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D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29 D25 D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 D26 D31:D36 D3:D2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O3" sqref="O3:O19"/>
    </sheetView>
  </sheetViews>
  <sheetFormatPr defaultRowHeight="15" x14ac:dyDescent="0.25"/>
  <cols>
    <col min="1" max="1" width="5.7109375" bestFit="1" customWidth="1"/>
    <col min="2" max="2" width="4" bestFit="1" customWidth="1"/>
    <col min="3" max="3" width="17" bestFit="1" customWidth="1"/>
    <col min="4" max="4" width="21.7109375" bestFit="1" customWidth="1"/>
    <col min="5" max="5" width="8.28515625" bestFit="1" customWidth="1"/>
    <col min="6" max="6" width="13.85546875" bestFit="1" customWidth="1"/>
    <col min="7" max="7" width="4.28515625" bestFit="1" customWidth="1"/>
    <col min="8" max="8" width="7.140625" bestFit="1" customWidth="1"/>
    <col min="9" max="9" width="12.42578125" bestFit="1" customWidth="1"/>
    <col min="10" max="11" width="8.7109375" bestFit="1" customWidth="1"/>
    <col min="12" max="12" width="11.5703125" bestFit="1" customWidth="1"/>
    <col min="14" max="14" width="8.42578125" bestFit="1" customWidth="1"/>
    <col min="15" max="15" width="10" bestFit="1" customWidth="1"/>
    <col min="16" max="16" width="15" bestFit="1" customWidth="1"/>
  </cols>
  <sheetData>
    <row r="1" spans="1:16" x14ac:dyDescent="0.25">
      <c r="A1" s="3" t="s">
        <v>111</v>
      </c>
      <c r="B1" s="3" t="s">
        <v>111</v>
      </c>
      <c r="C1" s="3" t="s">
        <v>446</v>
      </c>
      <c r="D1" s="3" t="s">
        <v>111</v>
      </c>
      <c r="E1" s="3" t="s">
        <v>111</v>
      </c>
      <c r="F1" s="3" t="s">
        <v>111</v>
      </c>
      <c r="G1" s="3" t="s">
        <v>111</v>
      </c>
      <c r="H1" s="3" t="s">
        <v>111</v>
      </c>
      <c r="I1" s="3" t="s">
        <v>111</v>
      </c>
      <c r="J1" s="3" t="s">
        <v>111</v>
      </c>
      <c r="K1" s="3" t="s">
        <v>111</v>
      </c>
      <c r="L1" s="3" t="s">
        <v>111</v>
      </c>
      <c r="M1" s="3" t="s">
        <v>111</v>
      </c>
      <c r="N1" s="3" t="s">
        <v>111</v>
      </c>
      <c r="O1" s="3" t="s">
        <v>111</v>
      </c>
      <c r="P1" s="3" t="s">
        <v>111</v>
      </c>
    </row>
    <row r="2" spans="1:16" x14ac:dyDescent="0.25">
      <c r="A2" s="3" t="s">
        <v>9</v>
      </c>
      <c r="B2" s="3" t="s">
        <v>18</v>
      </c>
      <c r="C2" s="3" t="s">
        <v>19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</row>
    <row r="3" spans="1:16" x14ac:dyDescent="0.25">
      <c r="A3" s="3" t="s">
        <v>35</v>
      </c>
      <c r="B3" s="3" t="s">
        <v>447</v>
      </c>
      <c r="C3" s="8" t="s">
        <v>37</v>
      </c>
      <c r="D3" s="3" t="s">
        <v>40</v>
      </c>
      <c r="E3" s="3" t="s">
        <v>448</v>
      </c>
      <c r="F3" s="3" t="s">
        <v>42</v>
      </c>
      <c r="G3" s="3" t="s">
        <v>43</v>
      </c>
      <c r="H3" s="3" t="s">
        <v>44</v>
      </c>
      <c r="I3" s="3" t="s">
        <v>449</v>
      </c>
      <c r="J3" s="3" t="s">
        <v>449</v>
      </c>
      <c r="K3" s="3" t="s">
        <v>46</v>
      </c>
      <c r="L3" s="3" t="s">
        <v>450</v>
      </c>
      <c r="M3" s="3" t="s">
        <v>48</v>
      </c>
      <c r="N3" s="3" t="s">
        <v>48</v>
      </c>
      <c r="O3" s="3" t="s">
        <v>49</v>
      </c>
      <c r="P3" s="3" t="s">
        <v>449</v>
      </c>
    </row>
    <row r="4" spans="1:16" x14ac:dyDescent="0.25">
      <c r="A4" s="3" t="s">
        <v>51</v>
      </c>
      <c r="B4" s="3" t="s">
        <v>240</v>
      </c>
      <c r="C4" s="8" t="s">
        <v>67</v>
      </c>
      <c r="D4" s="3" t="s">
        <v>70</v>
      </c>
      <c r="E4" s="3" t="s">
        <v>448</v>
      </c>
      <c r="F4" s="3" t="s">
        <v>42</v>
      </c>
      <c r="G4" s="3" t="s">
        <v>71</v>
      </c>
      <c r="H4" s="3" t="s">
        <v>44</v>
      </c>
      <c r="I4" s="3" t="s">
        <v>451</v>
      </c>
      <c r="J4" s="3" t="s">
        <v>451</v>
      </c>
      <c r="K4" s="3" t="s">
        <v>46</v>
      </c>
      <c r="L4" s="3" t="s">
        <v>452</v>
      </c>
      <c r="M4" s="3" t="s">
        <v>453</v>
      </c>
      <c r="N4" s="3" t="s">
        <v>454</v>
      </c>
      <c r="O4" s="3" t="s">
        <v>455</v>
      </c>
      <c r="P4" s="3" t="s">
        <v>451</v>
      </c>
    </row>
    <row r="5" spans="1:16" x14ac:dyDescent="0.25">
      <c r="A5" s="3" t="s">
        <v>65</v>
      </c>
      <c r="B5" s="3" t="s">
        <v>456</v>
      </c>
      <c r="C5" s="8" t="s">
        <v>80</v>
      </c>
      <c r="D5" s="3" t="s">
        <v>83</v>
      </c>
      <c r="E5" s="3" t="s">
        <v>448</v>
      </c>
      <c r="F5" s="3" t="s">
        <v>84</v>
      </c>
      <c r="G5" s="3" t="s">
        <v>85</v>
      </c>
      <c r="H5" s="3" t="s">
        <v>44</v>
      </c>
      <c r="I5" s="3" t="s">
        <v>457</v>
      </c>
      <c r="J5" s="3" t="s">
        <v>457</v>
      </c>
      <c r="K5" s="3" t="s">
        <v>46</v>
      </c>
      <c r="L5" s="3" t="s">
        <v>138</v>
      </c>
      <c r="M5" s="3" t="s">
        <v>458</v>
      </c>
      <c r="N5" s="3" t="s">
        <v>459</v>
      </c>
      <c r="O5" s="3" t="s">
        <v>460</v>
      </c>
      <c r="P5" s="3" t="s">
        <v>457</v>
      </c>
    </row>
    <row r="6" spans="1:16" x14ac:dyDescent="0.25">
      <c r="A6" s="3" t="s">
        <v>78</v>
      </c>
      <c r="B6" s="3" t="s">
        <v>156</v>
      </c>
      <c r="C6" s="8" t="s">
        <v>461</v>
      </c>
      <c r="D6" s="3" t="s">
        <v>111</v>
      </c>
      <c r="E6" s="3" t="s">
        <v>448</v>
      </c>
      <c r="F6" s="3" t="s">
        <v>98</v>
      </c>
      <c r="G6" s="3" t="s">
        <v>124</v>
      </c>
      <c r="H6" s="3" t="s">
        <v>44</v>
      </c>
      <c r="I6" s="3" t="s">
        <v>462</v>
      </c>
      <c r="J6" s="3" t="s">
        <v>462</v>
      </c>
      <c r="K6" s="3" t="s">
        <v>46</v>
      </c>
      <c r="L6" s="3" t="s">
        <v>463</v>
      </c>
      <c r="M6" s="3" t="s">
        <v>464</v>
      </c>
      <c r="N6" s="3" t="s">
        <v>465</v>
      </c>
      <c r="O6" s="3" t="s">
        <v>466</v>
      </c>
      <c r="P6" s="3" t="s">
        <v>462</v>
      </c>
    </row>
    <row r="7" spans="1:16" x14ac:dyDescent="0.25">
      <c r="A7" s="3" t="s">
        <v>92</v>
      </c>
      <c r="B7" s="3" t="s">
        <v>433</v>
      </c>
      <c r="C7" s="8" t="s">
        <v>108</v>
      </c>
      <c r="D7" s="3" t="s">
        <v>111</v>
      </c>
      <c r="E7" s="3" t="s">
        <v>448</v>
      </c>
      <c r="F7" s="3" t="s">
        <v>98</v>
      </c>
      <c r="G7" s="3" t="s">
        <v>112</v>
      </c>
      <c r="H7" s="3" t="s">
        <v>44</v>
      </c>
      <c r="I7" s="3" t="s">
        <v>467</v>
      </c>
      <c r="J7" s="3" t="s">
        <v>467</v>
      </c>
      <c r="K7" s="3" t="s">
        <v>46</v>
      </c>
      <c r="L7" s="3" t="s">
        <v>468</v>
      </c>
      <c r="M7" s="3" t="s">
        <v>469</v>
      </c>
      <c r="N7" s="3" t="s">
        <v>470</v>
      </c>
      <c r="O7" s="3" t="s">
        <v>471</v>
      </c>
      <c r="P7" s="3" t="s">
        <v>467</v>
      </c>
    </row>
    <row r="8" spans="1:16" x14ac:dyDescent="0.25">
      <c r="A8" s="3" t="s">
        <v>106</v>
      </c>
      <c r="B8" s="3" t="s">
        <v>472</v>
      </c>
      <c r="C8" s="8" t="s">
        <v>205</v>
      </c>
      <c r="D8" s="3" t="s">
        <v>40</v>
      </c>
      <c r="E8" s="3" t="s">
        <v>448</v>
      </c>
      <c r="F8" s="3" t="s">
        <v>356</v>
      </c>
      <c r="G8" s="3" t="s">
        <v>208</v>
      </c>
      <c r="H8" s="3" t="s">
        <v>44</v>
      </c>
      <c r="I8" s="3" t="s">
        <v>473</v>
      </c>
      <c r="J8" s="3" t="s">
        <v>473</v>
      </c>
      <c r="K8" s="3" t="s">
        <v>46</v>
      </c>
      <c r="L8" s="3" t="s">
        <v>474</v>
      </c>
      <c r="M8" s="3" t="s">
        <v>475</v>
      </c>
      <c r="N8" s="3" t="s">
        <v>476</v>
      </c>
      <c r="O8" s="3" t="s">
        <v>477</v>
      </c>
      <c r="P8" s="3" t="s">
        <v>473</v>
      </c>
    </row>
    <row r="9" spans="1:16" x14ac:dyDescent="0.25">
      <c r="A9" s="3" t="s">
        <v>119</v>
      </c>
      <c r="B9" s="3" t="s">
        <v>120</v>
      </c>
      <c r="C9" s="8" t="s">
        <v>478</v>
      </c>
      <c r="D9" s="3" t="s">
        <v>111</v>
      </c>
      <c r="E9" s="3" t="s">
        <v>448</v>
      </c>
      <c r="F9" s="3" t="s">
        <v>356</v>
      </c>
      <c r="G9" s="3" t="s">
        <v>479</v>
      </c>
      <c r="H9" s="3" t="s">
        <v>44</v>
      </c>
      <c r="I9" s="3" t="s">
        <v>480</v>
      </c>
      <c r="J9" s="3" t="s">
        <v>480</v>
      </c>
      <c r="K9" s="3" t="s">
        <v>46</v>
      </c>
      <c r="L9" s="3" t="s">
        <v>481</v>
      </c>
      <c r="M9" s="3" t="s">
        <v>482</v>
      </c>
      <c r="N9" s="3" t="s">
        <v>483</v>
      </c>
      <c r="O9" s="3" t="s">
        <v>484</v>
      </c>
      <c r="P9" s="3" t="s">
        <v>480</v>
      </c>
    </row>
    <row r="10" spans="1:16" x14ac:dyDescent="0.25">
      <c r="A10" s="3" t="s">
        <v>131</v>
      </c>
      <c r="B10" s="3" t="s">
        <v>332</v>
      </c>
      <c r="C10" s="8" t="s">
        <v>168</v>
      </c>
      <c r="D10" s="3" t="s">
        <v>136</v>
      </c>
      <c r="E10" s="3" t="s">
        <v>448</v>
      </c>
      <c r="F10" s="3" t="s">
        <v>98</v>
      </c>
      <c r="G10" s="3" t="s">
        <v>171</v>
      </c>
      <c r="H10" s="3" t="s">
        <v>44</v>
      </c>
      <c r="I10" s="3" t="s">
        <v>485</v>
      </c>
      <c r="J10" s="3" t="s">
        <v>485</v>
      </c>
      <c r="K10" s="3" t="s">
        <v>46</v>
      </c>
      <c r="L10" s="3" t="s">
        <v>60</v>
      </c>
      <c r="M10" s="3" t="s">
        <v>486</v>
      </c>
      <c r="N10" s="3" t="s">
        <v>487</v>
      </c>
      <c r="O10" s="3" t="s">
        <v>488</v>
      </c>
      <c r="P10" s="3" t="s">
        <v>485</v>
      </c>
    </row>
    <row r="11" spans="1:16" x14ac:dyDescent="0.25">
      <c r="A11" s="3" t="s">
        <v>143</v>
      </c>
      <c r="B11" s="3" t="s">
        <v>66</v>
      </c>
      <c r="C11" s="8" t="s">
        <v>489</v>
      </c>
      <c r="D11" s="3" t="s">
        <v>111</v>
      </c>
      <c r="E11" s="3" t="s">
        <v>448</v>
      </c>
      <c r="F11" s="3" t="s">
        <v>98</v>
      </c>
      <c r="G11" s="3" t="s">
        <v>490</v>
      </c>
      <c r="H11" s="3" t="s">
        <v>44</v>
      </c>
      <c r="I11" s="3" t="s">
        <v>491</v>
      </c>
      <c r="J11" s="3" t="s">
        <v>491</v>
      </c>
      <c r="K11" s="3" t="s">
        <v>46</v>
      </c>
      <c r="L11" s="3" t="s">
        <v>481</v>
      </c>
      <c r="M11" s="3" t="s">
        <v>492</v>
      </c>
      <c r="N11" s="3" t="s">
        <v>493</v>
      </c>
      <c r="O11" s="3" t="s">
        <v>494</v>
      </c>
      <c r="P11" s="3" t="s">
        <v>491</v>
      </c>
    </row>
    <row r="12" spans="1:16" x14ac:dyDescent="0.25">
      <c r="A12" s="3" t="s">
        <v>155</v>
      </c>
      <c r="B12" s="3" t="s">
        <v>107</v>
      </c>
      <c r="C12" s="8" t="s">
        <v>180</v>
      </c>
      <c r="D12" s="3" t="s">
        <v>40</v>
      </c>
      <c r="E12" s="3" t="s">
        <v>448</v>
      </c>
      <c r="F12" s="3" t="s">
        <v>183</v>
      </c>
      <c r="G12" s="3" t="s">
        <v>184</v>
      </c>
      <c r="H12" s="3" t="s">
        <v>44</v>
      </c>
      <c r="I12" s="3" t="s">
        <v>495</v>
      </c>
      <c r="J12" s="3" t="s">
        <v>495</v>
      </c>
      <c r="K12" s="3" t="s">
        <v>46</v>
      </c>
      <c r="L12" s="3" t="s">
        <v>496</v>
      </c>
      <c r="M12" s="3" t="s">
        <v>497</v>
      </c>
      <c r="N12" s="3" t="s">
        <v>498</v>
      </c>
      <c r="O12" s="3" t="s">
        <v>499</v>
      </c>
      <c r="P12" s="3" t="s">
        <v>495</v>
      </c>
    </row>
    <row r="13" spans="1:16" x14ac:dyDescent="0.25">
      <c r="A13" s="3" t="s">
        <v>166</v>
      </c>
      <c r="B13" s="3" t="s">
        <v>167</v>
      </c>
      <c r="C13" s="8" t="s">
        <v>5</v>
      </c>
      <c r="D13" s="3" t="s">
        <v>111</v>
      </c>
      <c r="E13" s="3" t="s">
        <v>448</v>
      </c>
      <c r="F13" s="3" t="s">
        <v>42</v>
      </c>
      <c r="G13" s="3" t="s">
        <v>159</v>
      </c>
      <c r="H13" s="3" t="s">
        <v>44</v>
      </c>
      <c r="I13" s="3" t="s">
        <v>500</v>
      </c>
      <c r="J13" s="3" t="s">
        <v>500</v>
      </c>
      <c r="K13" s="3" t="s">
        <v>46</v>
      </c>
      <c r="L13" s="3" t="s">
        <v>150</v>
      </c>
      <c r="M13" s="3" t="s">
        <v>501</v>
      </c>
      <c r="N13" s="3" t="s">
        <v>502</v>
      </c>
      <c r="O13" s="3" t="s">
        <v>503</v>
      </c>
      <c r="P13" s="3" t="s">
        <v>500</v>
      </c>
    </row>
    <row r="14" spans="1:16" x14ac:dyDescent="0.25">
      <c r="A14" s="3" t="s">
        <v>178</v>
      </c>
      <c r="B14" s="3" t="s">
        <v>369</v>
      </c>
      <c r="C14" s="8" t="s">
        <v>504</v>
      </c>
      <c r="D14" s="3" t="s">
        <v>111</v>
      </c>
      <c r="E14" s="3" t="s">
        <v>448</v>
      </c>
      <c r="F14" s="3" t="s">
        <v>84</v>
      </c>
      <c r="G14" s="3" t="s">
        <v>394</v>
      </c>
      <c r="H14" s="3" t="s">
        <v>44</v>
      </c>
      <c r="I14" s="3" t="s">
        <v>505</v>
      </c>
      <c r="J14" s="3" t="s">
        <v>505</v>
      </c>
      <c r="K14" s="3" t="s">
        <v>46</v>
      </c>
      <c r="L14" s="3" t="s">
        <v>506</v>
      </c>
      <c r="M14" s="3" t="s">
        <v>507</v>
      </c>
      <c r="N14" s="3" t="s">
        <v>508</v>
      </c>
      <c r="O14" s="3" t="s">
        <v>509</v>
      </c>
      <c r="P14" s="3" t="s">
        <v>505</v>
      </c>
    </row>
    <row r="15" spans="1:16" x14ac:dyDescent="0.25">
      <c r="A15" s="3" t="s">
        <v>191</v>
      </c>
      <c r="B15" s="3" t="s">
        <v>291</v>
      </c>
      <c r="C15" s="8" t="s">
        <v>370</v>
      </c>
      <c r="D15" s="3" t="s">
        <v>278</v>
      </c>
      <c r="E15" s="3" t="s">
        <v>448</v>
      </c>
      <c r="F15" s="3" t="s">
        <v>98</v>
      </c>
      <c r="G15" s="3" t="s">
        <v>371</v>
      </c>
      <c r="H15" s="3" t="s">
        <v>44</v>
      </c>
      <c r="I15" s="3" t="s">
        <v>510</v>
      </c>
      <c r="J15" s="3" t="s">
        <v>510</v>
      </c>
      <c r="K15" s="3" t="s">
        <v>46</v>
      </c>
      <c r="L15" s="3" t="s">
        <v>511</v>
      </c>
      <c r="M15" s="3" t="s">
        <v>512</v>
      </c>
      <c r="N15" s="3" t="s">
        <v>513</v>
      </c>
      <c r="O15" s="3" t="s">
        <v>514</v>
      </c>
      <c r="P15" s="3" t="s">
        <v>510</v>
      </c>
    </row>
    <row r="16" spans="1:16" x14ac:dyDescent="0.25">
      <c r="A16" s="3" t="s">
        <v>203</v>
      </c>
      <c r="B16" s="3" t="s">
        <v>313</v>
      </c>
      <c r="C16" s="8" t="s">
        <v>515</v>
      </c>
      <c r="D16" s="3" t="s">
        <v>40</v>
      </c>
      <c r="E16" s="3" t="s">
        <v>448</v>
      </c>
      <c r="F16" s="3" t="s">
        <v>84</v>
      </c>
      <c r="G16" s="3" t="s">
        <v>394</v>
      </c>
      <c r="H16" s="3" t="s">
        <v>58</v>
      </c>
      <c r="I16" s="3" t="s">
        <v>516</v>
      </c>
      <c r="J16" s="3" t="s">
        <v>516</v>
      </c>
      <c r="K16" s="3" t="s">
        <v>46</v>
      </c>
      <c r="L16" s="3" t="s">
        <v>517</v>
      </c>
      <c r="M16" s="3" t="s">
        <v>518</v>
      </c>
      <c r="N16" s="3" t="s">
        <v>519</v>
      </c>
      <c r="O16" s="3" t="s">
        <v>520</v>
      </c>
      <c r="P16" s="3" t="s">
        <v>516</v>
      </c>
    </row>
    <row r="17" spans="1:16" x14ac:dyDescent="0.25">
      <c r="A17" s="3" t="s">
        <v>215</v>
      </c>
      <c r="B17" s="3" t="s">
        <v>204</v>
      </c>
      <c r="C17" s="8" t="s">
        <v>229</v>
      </c>
      <c r="D17" s="3" t="s">
        <v>40</v>
      </c>
      <c r="E17" s="3" t="s">
        <v>448</v>
      </c>
      <c r="F17" s="3" t="s">
        <v>98</v>
      </c>
      <c r="G17" s="3" t="s">
        <v>232</v>
      </c>
      <c r="H17" s="3" t="s">
        <v>44</v>
      </c>
      <c r="I17" s="3" t="s">
        <v>521</v>
      </c>
      <c r="J17" s="3" t="s">
        <v>521</v>
      </c>
      <c r="K17" s="3" t="s">
        <v>46</v>
      </c>
      <c r="L17" s="3" t="s">
        <v>420</v>
      </c>
      <c r="M17" s="3" t="s">
        <v>522</v>
      </c>
      <c r="N17" s="3" t="s">
        <v>523</v>
      </c>
      <c r="O17" s="3" t="s">
        <v>524</v>
      </c>
      <c r="P17" s="3" t="s">
        <v>521</v>
      </c>
    </row>
    <row r="18" spans="1:16" x14ac:dyDescent="0.25">
      <c r="A18" s="3" t="s">
        <v>227</v>
      </c>
      <c r="B18" s="3" t="s">
        <v>93</v>
      </c>
      <c r="C18" s="8" t="s">
        <v>412</v>
      </c>
      <c r="D18" s="3" t="s">
        <v>111</v>
      </c>
      <c r="E18" s="3" t="s">
        <v>448</v>
      </c>
      <c r="F18" s="3" t="s">
        <v>356</v>
      </c>
      <c r="G18" s="3" t="s">
        <v>266</v>
      </c>
      <c r="H18" s="3" t="s">
        <v>44</v>
      </c>
      <c r="I18" s="3" t="s">
        <v>525</v>
      </c>
      <c r="J18" s="3" t="s">
        <v>525</v>
      </c>
      <c r="K18" s="3" t="s">
        <v>46</v>
      </c>
      <c r="L18" s="3" t="s">
        <v>161</v>
      </c>
      <c r="M18" s="3" t="s">
        <v>526</v>
      </c>
      <c r="N18" s="3" t="s">
        <v>527</v>
      </c>
      <c r="O18" s="3" t="s">
        <v>528</v>
      </c>
      <c r="P18" s="3" t="s">
        <v>525</v>
      </c>
    </row>
    <row r="19" spans="1:16" x14ac:dyDescent="0.25">
      <c r="A19" s="3" t="s">
        <v>239</v>
      </c>
      <c r="B19" s="3" t="s">
        <v>262</v>
      </c>
      <c r="C19" s="8" t="s">
        <v>263</v>
      </c>
      <c r="D19" s="3" t="s">
        <v>111</v>
      </c>
      <c r="E19" s="3" t="s">
        <v>448</v>
      </c>
      <c r="F19" s="3" t="s">
        <v>42</v>
      </c>
      <c r="G19" s="3" t="s">
        <v>266</v>
      </c>
      <c r="H19" s="3" t="s">
        <v>58</v>
      </c>
      <c r="I19" s="3" t="s">
        <v>529</v>
      </c>
      <c r="J19" s="3" t="s">
        <v>529</v>
      </c>
      <c r="K19" s="3" t="s">
        <v>46</v>
      </c>
      <c r="L19" s="3" t="s">
        <v>530</v>
      </c>
      <c r="M19" s="3" t="s">
        <v>531</v>
      </c>
      <c r="N19" s="3" t="s">
        <v>532</v>
      </c>
      <c r="O19" s="3" t="s">
        <v>533</v>
      </c>
      <c r="P19" s="3" t="s">
        <v>529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O3" sqref="O3:O25"/>
    </sheetView>
  </sheetViews>
  <sheetFormatPr defaultRowHeight="15" x14ac:dyDescent="0.25"/>
  <cols>
    <col min="1" max="1" width="5.7109375" bestFit="1" customWidth="1"/>
    <col min="2" max="2" width="4" bestFit="1" customWidth="1"/>
    <col min="3" max="3" width="16.140625" bestFit="1" customWidth="1"/>
    <col min="4" max="4" width="27.85546875" bestFit="1" customWidth="1"/>
    <col min="5" max="5" width="8.28515625" bestFit="1" customWidth="1"/>
    <col min="6" max="6" width="13.85546875" bestFit="1" customWidth="1"/>
    <col min="7" max="7" width="4.28515625" bestFit="1" customWidth="1"/>
    <col min="8" max="8" width="7.140625" bestFit="1" customWidth="1"/>
    <col min="9" max="9" width="12.42578125" bestFit="1" customWidth="1"/>
    <col min="10" max="11" width="8.7109375" bestFit="1" customWidth="1"/>
    <col min="12" max="12" width="11.5703125" bestFit="1" customWidth="1"/>
    <col min="14" max="14" width="9.42578125" bestFit="1" customWidth="1"/>
    <col min="15" max="15" width="10" bestFit="1" customWidth="1"/>
    <col min="16" max="16" width="15" bestFit="1" customWidth="1"/>
  </cols>
  <sheetData>
    <row r="1" spans="1:16" x14ac:dyDescent="0.25">
      <c r="A1" s="2" t="s">
        <v>111</v>
      </c>
      <c r="B1" s="2" t="s">
        <v>111</v>
      </c>
      <c r="C1" s="2" t="s">
        <v>288</v>
      </c>
      <c r="D1" s="2" t="s">
        <v>111</v>
      </c>
      <c r="E1" s="2" t="s">
        <v>111</v>
      </c>
      <c r="F1" s="2" t="s">
        <v>111</v>
      </c>
      <c r="G1" s="2" t="s">
        <v>111</v>
      </c>
      <c r="H1" s="2" t="s">
        <v>111</v>
      </c>
      <c r="I1" s="2" t="s">
        <v>111</v>
      </c>
      <c r="J1" s="2" t="s">
        <v>111</v>
      </c>
      <c r="K1" s="2" t="s">
        <v>111</v>
      </c>
      <c r="L1" s="2" t="s">
        <v>111</v>
      </c>
      <c r="M1" s="2" t="s">
        <v>111</v>
      </c>
      <c r="N1" s="2" t="s">
        <v>111</v>
      </c>
      <c r="O1" s="2" t="s">
        <v>111</v>
      </c>
      <c r="P1" s="2" t="s">
        <v>111</v>
      </c>
    </row>
    <row r="2" spans="1:16" x14ac:dyDescent="0.25">
      <c r="A2" s="2" t="s">
        <v>9</v>
      </c>
      <c r="B2" s="2" t="s">
        <v>18</v>
      </c>
      <c r="C2" s="2" t="s">
        <v>19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  <c r="L2" s="2" t="s">
        <v>30</v>
      </c>
      <c r="M2" s="2" t="s">
        <v>31</v>
      </c>
      <c r="N2" s="2" t="s">
        <v>32</v>
      </c>
      <c r="O2" s="2" t="s">
        <v>33</v>
      </c>
      <c r="P2" s="2" t="s">
        <v>34</v>
      </c>
    </row>
    <row r="3" spans="1:16" x14ac:dyDescent="0.25">
      <c r="A3" s="2" t="s">
        <v>35</v>
      </c>
      <c r="B3" s="2" t="s">
        <v>107</v>
      </c>
      <c r="C3" s="8" t="s">
        <v>67</v>
      </c>
      <c r="D3" s="2" t="s">
        <v>70</v>
      </c>
      <c r="E3" s="2" t="s">
        <v>41</v>
      </c>
      <c r="F3" s="2" t="s">
        <v>42</v>
      </c>
      <c r="G3" s="2" t="s">
        <v>71</v>
      </c>
      <c r="H3" s="2" t="s">
        <v>44</v>
      </c>
      <c r="I3" s="2" t="s">
        <v>289</v>
      </c>
      <c r="J3" s="2" t="s">
        <v>289</v>
      </c>
      <c r="K3" s="2" t="s">
        <v>46</v>
      </c>
      <c r="L3" s="2" t="s">
        <v>290</v>
      </c>
      <c r="M3" s="2" t="s">
        <v>48</v>
      </c>
      <c r="N3" s="2" t="s">
        <v>48</v>
      </c>
      <c r="O3" s="2" t="s">
        <v>49</v>
      </c>
      <c r="P3" s="2" t="s">
        <v>289</v>
      </c>
    </row>
    <row r="4" spans="1:16" x14ac:dyDescent="0.25">
      <c r="A4" s="2" t="s">
        <v>51</v>
      </c>
      <c r="B4" s="2" t="s">
        <v>291</v>
      </c>
      <c r="C4" s="8" t="s">
        <v>37</v>
      </c>
      <c r="D4" s="2" t="s">
        <v>40</v>
      </c>
      <c r="E4" s="2" t="s">
        <v>41</v>
      </c>
      <c r="F4" s="2" t="s">
        <v>42</v>
      </c>
      <c r="G4" s="2" t="s">
        <v>43</v>
      </c>
      <c r="H4" s="2" t="s">
        <v>44</v>
      </c>
      <c r="I4" s="2" t="s">
        <v>292</v>
      </c>
      <c r="J4" s="2" t="s">
        <v>293</v>
      </c>
      <c r="K4" s="2" t="s">
        <v>294</v>
      </c>
      <c r="L4" s="2" t="s">
        <v>295</v>
      </c>
      <c r="M4" s="2" t="s">
        <v>296</v>
      </c>
      <c r="N4" s="2" t="s">
        <v>297</v>
      </c>
      <c r="O4" s="2" t="s">
        <v>298</v>
      </c>
      <c r="P4" s="2" t="s">
        <v>293</v>
      </c>
    </row>
    <row r="5" spans="1:16" x14ac:dyDescent="0.25">
      <c r="A5" s="2" t="s">
        <v>65</v>
      </c>
      <c r="B5" s="2" t="s">
        <v>179</v>
      </c>
      <c r="C5" s="8" t="s">
        <v>299</v>
      </c>
      <c r="D5" s="2" t="s">
        <v>83</v>
      </c>
      <c r="E5" s="2" t="s">
        <v>41</v>
      </c>
      <c r="F5" s="2" t="s">
        <v>84</v>
      </c>
      <c r="G5" s="2" t="s">
        <v>300</v>
      </c>
      <c r="H5" s="2" t="s">
        <v>44</v>
      </c>
      <c r="I5" s="2" t="s">
        <v>301</v>
      </c>
      <c r="J5" s="2" t="s">
        <v>302</v>
      </c>
      <c r="K5" s="2" t="s">
        <v>303</v>
      </c>
      <c r="L5" s="2" t="s">
        <v>304</v>
      </c>
      <c r="M5" s="2" t="s">
        <v>305</v>
      </c>
      <c r="N5" s="2" t="s">
        <v>306</v>
      </c>
      <c r="O5" s="2" t="s">
        <v>307</v>
      </c>
      <c r="P5" s="2" t="s">
        <v>302</v>
      </c>
    </row>
    <row r="6" spans="1:16" x14ac:dyDescent="0.25">
      <c r="A6" s="2" t="s">
        <v>78</v>
      </c>
      <c r="B6" s="2" t="s">
        <v>156</v>
      </c>
      <c r="C6" s="8" t="s">
        <v>80</v>
      </c>
      <c r="D6" s="2" t="s">
        <v>83</v>
      </c>
      <c r="E6" s="2" t="s">
        <v>41</v>
      </c>
      <c r="F6" s="2" t="s">
        <v>84</v>
      </c>
      <c r="G6" s="2" t="s">
        <v>85</v>
      </c>
      <c r="H6" s="2" t="s">
        <v>44</v>
      </c>
      <c r="I6" s="2" t="s">
        <v>308</v>
      </c>
      <c r="J6" s="2" t="s">
        <v>308</v>
      </c>
      <c r="K6" s="2" t="s">
        <v>46</v>
      </c>
      <c r="L6" s="2" t="s">
        <v>309</v>
      </c>
      <c r="M6" s="2" t="s">
        <v>310</v>
      </c>
      <c r="N6" s="2" t="s">
        <v>311</v>
      </c>
      <c r="O6" s="2" t="s">
        <v>312</v>
      </c>
      <c r="P6" s="2" t="s">
        <v>308</v>
      </c>
    </row>
    <row r="7" spans="1:16" x14ac:dyDescent="0.25">
      <c r="A7" s="2" t="s">
        <v>92</v>
      </c>
      <c r="B7" s="2" t="s">
        <v>313</v>
      </c>
      <c r="C7" s="8" t="s">
        <v>121</v>
      </c>
      <c r="D7" s="2" t="s">
        <v>40</v>
      </c>
      <c r="E7" s="2" t="s">
        <v>41</v>
      </c>
      <c r="F7" s="2" t="s">
        <v>98</v>
      </c>
      <c r="G7" s="2" t="s">
        <v>124</v>
      </c>
      <c r="H7" s="2" t="s">
        <v>44</v>
      </c>
      <c r="I7" s="2" t="s">
        <v>314</v>
      </c>
      <c r="J7" s="2" t="s">
        <v>314</v>
      </c>
      <c r="K7" s="2" t="s">
        <v>46</v>
      </c>
      <c r="L7" s="2" t="s">
        <v>315</v>
      </c>
      <c r="M7" s="2" t="s">
        <v>316</v>
      </c>
      <c r="N7" s="2" t="s">
        <v>317</v>
      </c>
      <c r="O7" s="2" t="s">
        <v>318</v>
      </c>
      <c r="P7" s="2" t="s">
        <v>314</v>
      </c>
    </row>
    <row r="8" spans="1:16" x14ac:dyDescent="0.25">
      <c r="A8" s="2" t="s">
        <v>106</v>
      </c>
      <c r="B8" s="2" t="s">
        <v>319</v>
      </c>
      <c r="C8" s="8" t="s">
        <v>145</v>
      </c>
      <c r="D8" s="2" t="s">
        <v>148</v>
      </c>
      <c r="E8" s="2" t="s">
        <v>41</v>
      </c>
      <c r="F8" s="2" t="s">
        <v>98</v>
      </c>
      <c r="G8" s="2" t="s">
        <v>112</v>
      </c>
      <c r="H8" s="2" t="s">
        <v>44</v>
      </c>
      <c r="I8" s="2" t="s">
        <v>320</v>
      </c>
      <c r="J8" s="2" t="s">
        <v>320</v>
      </c>
      <c r="K8" s="2" t="s">
        <v>46</v>
      </c>
      <c r="L8" s="2" t="s">
        <v>321</v>
      </c>
      <c r="M8" s="2" t="s">
        <v>322</v>
      </c>
      <c r="N8" s="2" t="s">
        <v>323</v>
      </c>
      <c r="O8" s="2" t="s">
        <v>324</v>
      </c>
      <c r="P8" s="2" t="s">
        <v>320</v>
      </c>
    </row>
    <row r="9" spans="1:16" x14ac:dyDescent="0.25">
      <c r="A9" s="2" t="s">
        <v>119</v>
      </c>
      <c r="B9" s="2" t="s">
        <v>132</v>
      </c>
      <c r="C9" s="8" t="s">
        <v>180</v>
      </c>
      <c r="D9" s="2" t="s">
        <v>40</v>
      </c>
      <c r="E9" s="2" t="s">
        <v>41</v>
      </c>
      <c r="F9" s="2" t="s">
        <v>183</v>
      </c>
      <c r="G9" s="2" t="s">
        <v>184</v>
      </c>
      <c r="H9" s="2" t="s">
        <v>44</v>
      </c>
      <c r="I9" s="2" t="s">
        <v>325</v>
      </c>
      <c r="J9" s="2" t="s">
        <v>326</v>
      </c>
      <c r="K9" s="2" t="s">
        <v>327</v>
      </c>
      <c r="L9" s="2" t="s">
        <v>328</v>
      </c>
      <c r="M9" s="2" t="s">
        <v>329</v>
      </c>
      <c r="N9" s="2" t="s">
        <v>330</v>
      </c>
      <c r="O9" s="2" t="s">
        <v>331</v>
      </c>
      <c r="P9" s="2" t="s">
        <v>326</v>
      </c>
    </row>
    <row r="10" spans="1:16" x14ac:dyDescent="0.25">
      <c r="A10" s="2" t="s">
        <v>131</v>
      </c>
      <c r="B10" s="2" t="s">
        <v>332</v>
      </c>
      <c r="C10" s="8" t="s">
        <v>333</v>
      </c>
      <c r="D10" s="2" t="s">
        <v>148</v>
      </c>
      <c r="E10" s="2" t="s">
        <v>41</v>
      </c>
      <c r="F10" s="2" t="s">
        <v>98</v>
      </c>
      <c r="G10" s="2" t="s">
        <v>196</v>
      </c>
      <c r="H10" s="2" t="s">
        <v>44</v>
      </c>
      <c r="I10" s="2" t="s">
        <v>334</v>
      </c>
      <c r="J10" s="2" t="s">
        <v>335</v>
      </c>
      <c r="K10" s="2" t="s">
        <v>294</v>
      </c>
      <c r="L10" s="2" t="s">
        <v>336</v>
      </c>
      <c r="M10" s="2" t="s">
        <v>337</v>
      </c>
      <c r="N10" s="2" t="s">
        <v>338</v>
      </c>
      <c r="O10" s="2" t="s">
        <v>339</v>
      </c>
      <c r="P10" s="2" t="s">
        <v>335</v>
      </c>
    </row>
    <row r="11" spans="1:16" x14ac:dyDescent="0.25">
      <c r="A11" s="2" t="s">
        <v>143</v>
      </c>
      <c r="B11" s="2" t="s">
        <v>340</v>
      </c>
      <c r="C11" s="8" t="s">
        <v>341</v>
      </c>
      <c r="D11" s="2" t="s">
        <v>342</v>
      </c>
      <c r="E11" s="2" t="s">
        <v>41</v>
      </c>
      <c r="F11" s="2" t="s">
        <v>84</v>
      </c>
      <c r="G11" s="2" t="s">
        <v>343</v>
      </c>
      <c r="H11" s="2" t="s">
        <v>44</v>
      </c>
      <c r="I11" s="2" t="s">
        <v>344</v>
      </c>
      <c r="J11" s="2" t="s">
        <v>344</v>
      </c>
      <c r="K11" s="2" t="s">
        <v>46</v>
      </c>
      <c r="L11" s="2" t="s">
        <v>345</v>
      </c>
      <c r="M11" s="2" t="s">
        <v>346</v>
      </c>
      <c r="N11" s="2" t="s">
        <v>347</v>
      </c>
      <c r="O11" s="2" t="s">
        <v>348</v>
      </c>
      <c r="P11" s="2" t="s">
        <v>344</v>
      </c>
    </row>
    <row r="12" spans="1:16" x14ac:dyDescent="0.25">
      <c r="A12" s="2" t="s">
        <v>155</v>
      </c>
      <c r="B12" s="2" t="s">
        <v>349</v>
      </c>
      <c r="C12" s="8" t="s">
        <v>133</v>
      </c>
      <c r="D12" s="2" t="s">
        <v>136</v>
      </c>
      <c r="E12" s="2" t="s">
        <v>41</v>
      </c>
      <c r="F12" s="2" t="s">
        <v>84</v>
      </c>
      <c r="G12" s="2" t="s">
        <v>85</v>
      </c>
      <c r="H12" s="2" t="s">
        <v>44</v>
      </c>
      <c r="I12" s="2" t="s">
        <v>350</v>
      </c>
      <c r="J12" s="2" t="s">
        <v>350</v>
      </c>
      <c r="K12" s="2" t="s">
        <v>46</v>
      </c>
      <c r="L12" s="2" t="s">
        <v>351</v>
      </c>
      <c r="M12" s="2" t="s">
        <v>352</v>
      </c>
      <c r="N12" s="2" t="s">
        <v>353</v>
      </c>
      <c r="O12" s="2" t="s">
        <v>354</v>
      </c>
      <c r="P12" s="2" t="s">
        <v>350</v>
      </c>
    </row>
    <row r="13" spans="1:16" x14ac:dyDescent="0.25">
      <c r="A13" s="2" t="s">
        <v>166</v>
      </c>
      <c r="B13" s="2" t="s">
        <v>355</v>
      </c>
      <c r="C13" s="8" t="s">
        <v>205</v>
      </c>
      <c r="D13" s="2" t="s">
        <v>40</v>
      </c>
      <c r="E13" s="2" t="s">
        <v>41</v>
      </c>
      <c r="F13" s="2" t="s">
        <v>356</v>
      </c>
      <c r="G13" s="2" t="s">
        <v>208</v>
      </c>
      <c r="H13" s="2" t="s">
        <v>44</v>
      </c>
      <c r="I13" s="2" t="s">
        <v>357</v>
      </c>
      <c r="J13" s="2" t="s">
        <v>357</v>
      </c>
      <c r="K13" s="2" t="s">
        <v>46</v>
      </c>
      <c r="L13" s="2" t="s">
        <v>358</v>
      </c>
      <c r="M13" s="2" t="s">
        <v>359</v>
      </c>
      <c r="N13" s="2" t="s">
        <v>360</v>
      </c>
      <c r="O13" s="2" t="s">
        <v>361</v>
      </c>
      <c r="P13" s="2" t="s">
        <v>357</v>
      </c>
    </row>
    <row r="14" spans="1:16" x14ac:dyDescent="0.25">
      <c r="A14" s="2" t="s">
        <v>178</v>
      </c>
      <c r="B14" s="2" t="s">
        <v>52</v>
      </c>
      <c r="C14" s="8" t="s">
        <v>362</v>
      </c>
      <c r="D14" s="2" t="s">
        <v>148</v>
      </c>
      <c r="E14" s="2" t="s">
        <v>41</v>
      </c>
      <c r="F14" s="2" t="s">
        <v>84</v>
      </c>
      <c r="G14" s="2" t="s">
        <v>363</v>
      </c>
      <c r="H14" s="2" t="s">
        <v>44</v>
      </c>
      <c r="I14" s="2" t="s">
        <v>364</v>
      </c>
      <c r="J14" s="2" t="s">
        <v>364</v>
      </c>
      <c r="K14" s="2" t="s">
        <v>46</v>
      </c>
      <c r="L14" s="2" t="s">
        <v>365</v>
      </c>
      <c r="M14" s="2" t="s">
        <v>366</v>
      </c>
      <c r="N14" s="2" t="s">
        <v>367</v>
      </c>
      <c r="O14" s="2" t="s">
        <v>368</v>
      </c>
      <c r="P14" s="2" t="s">
        <v>364</v>
      </c>
    </row>
    <row r="15" spans="1:16" x14ac:dyDescent="0.25">
      <c r="A15" s="2" t="s">
        <v>191</v>
      </c>
      <c r="B15" s="2" t="s">
        <v>369</v>
      </c>
      <c r="C15" s="8" t="s">
        <v>370</v>
      </c>
      <c r="D15" s="2" t="s">
        <v>278</v>
      </c>
      <c r="E15" s="2" t="s">
        <v>41</v>
      </c>
      <c r="F15" s="2" t="s">
        <v>98</v>
      </c>
      <c r="G15" s="2" t="s">
        <v>371</v>
      </c>
      <c r="H15" s="2" t="s">
        <v>44</v>
      </c>
      <c r="I15" s="2" t="s">
        <v>372</v>
      </c>
      <c r="J15" s="2" t="s">
        <v>372</v>
      </c>
      <c r="K15" s="2" t="s">
        <v>46</v>
      </c>
      <c r="L15" s="2" t="s">
        <v>373</v>
      </c>
      <c r="M15" s="2" t="s">
        <v>374</v>
      </c>
      <c r="N15" s="2" t="s">
        <v>375</v>
      </c>
      <c r="O15" s="2" t="s">
        <v>376</v>
      </c>
      <c r="P15" s="2" t="s">
        <v>372</v>
      </c>
    </row>
    <row r="16" spans="1:16" x14ac:dyDescent="0.25">
      <c r="A16" s="2" t="s">
        <v>203</v>
      </c>
      <c r="B16" s="2" t="s">
        <v>79</v>
      </c>
      <c r="C16" s="8" t="s">
        <v>377</v>
      </c>
      <c r="D16" s="2" t="s">
        <v>378</v>
      </c>
      <c r="E16" s="2" t="s">
        <v>41</v>
      </c>
      <c r="F16" s="2" t="s">
        <v>98</v>
      </c>
      <c r="G16" s="2" t="s">
        <v>379</v>
      </c>
      <c r="H16" s="2" t="s">
        <v>44</v>
      </c>
      <c r="I16" s="2" t="s">
        <v>380</v>
      </c>
      <c r="J16" s="2" t="s">
        <v>380</v>
      </c>
      <c r="K16" s="2" t="s">
        <v>46</v>
      </c>
      <c r="L16" s="2" t="s">
        <v>381</v>
      </c>
      <c r="M16" s="2" t="s">
        <v>382</v>
      </c>
      <c r="N16" s="2" t="s">
        <v>383</v>
      </c>
      <c r="O16" s="2" t="s">
        <v>384</v>
      </c>
      <c r="P16" s="2" t="s">
        <v>380</v>
      </c>
    </row>
    <row r="17" spans="1:16" x14ac:dyDescent="0.25">
      <c r="A17" s="2" t="s">
        <v>215</v>
      </c>
      <c r="B17" s="2" t="s">
        <v>93</v>
      </c>
      <c r="C17" s="8" t="s">
        <v>385</v>
      </c>
      <c r="D17" s="2" t="s">
        <v>342</v>
      </c>
      <c r="E17" s="2" t="s">
        <v>41</v>
      </c>
      <c r="F17" s="2" t="s">
        <v>183</v>
      </c>
      <c r="G17" s="2" t="s">
        <v>386</v>
      </c>
      <c r="H17" s="2" t="s">
        <v>44</v>
      </c>
      <c r="I17" s="2" t="s">
        <v>387</v>
      </c>
      <c r="J17" s="2" t="s">
        <v>387</v>
      </c>
      <c r="K17" s="2" t="s">
        <v>46</v>
      </c>
      <c r="L17" s="2" t="s">
        <v>388</v>
      </c>
      <c r="M17" s="2" t="s">
        <v>389</v>
      </c>
      <c r="N17" s="2" t="s">
        <v>390</v>
      </c>
      <c r="O17" s="2" t="s">
        <v>391</v>
      </c>
      <c r="P17" s="2" t="s">
        <v>387</v>
      </c>
    </row>
    <row r="18" spans="1:16" x14ac:dyDescent="0.25">
      <c r="A18" s="2" t="s">
        <v>227</v>
      </c>
      <c r="B18" s="2" t="s">
        <v>392</v>
      </c>
      <c r="C18" s="8" t="s">
        <v>393</v>
      </c>
      <c r="D18" s="2" t="s">
        <v>136</v>
      </c>
      <c r="E18" s="2" t="s">
        <v>41</v>
      </c>
      <c r="F18" s="2" t="s">
        <v>84</v>
      </c>
      <c r="G18" s="2" t="s">
        <v>394</v>
      </c>
      <c r="H18" s="2" t="s">
        <v>44</v>
      </c>
      <c r="I18" s="2" t="s">
        <v>395</v>
      </c>
      <c r="J18" s="2" t="s">
        <v>395</v>
      </c>
      <c r="K18" s="2" t="s">
        <v>46</v>
      </c>
      <c r="L18" s="2" t="s">
        <v>396</v>
      </c>
      <c r="M18" s="2" t="s">
        <v>397</v>
      </c>
      <c r="N18" s="2" t="s">
        <v>398</v>
      </c>
      <c r="O18" s="2" t="s">
        <v>399</v>
      </c>
      <c r="P18" s="2" t="s">
        <v>395</v>
      </c>
    </row>
    <row r="19" spans="1:16" x14ac:dyDescent="0.25">
      <c r="A19" s="2" t="s">
        <v>239</v>
      </c>
      <c r="B19" s="2" t="s">
        <v>204</v>
      </c>
      <c r="C19" s="8" t="s">
        <v>254</v>
      </c>
      <c r="D19" s="2" t="s">
        <v>136</v>
      </c>
      <c r="E19" s="2" t="s">
        <v>41</v>
      </c>
      <c r="F19" s="2" t="s">
        <v>98</v>
      </c>
      <c r="G19" s="2" t="s">
        <v>171</v>
      </c>
      <c r="H19" s="2" t="s">
        <v>44</v>
      </c>
      <c r="I19" s="2" t="s">
        <v>400</v>
      </c>
      <c r="J19" s="2" t="s">
        <v>401</v>
      </c>
      <c r="K19" s="2" t="s">
        <v>294</v>
      </c>
      <c r="L19" s="2" t="s">
        <v>402</v>
      </c>
      <c r="M19" s="2" t="s">
        <v>403</v>
      </c>
      <c r="N19" s="2" t="s">
        <v>404</v>
      </c>
      <c r="O19" s="2" t="s">
        <v>405</v>
      </c>
      <c r="P19" s="2" t="s">
        <v>401</v>
      </c>
    </row>
    <row r="20" spans="1:16" x14ac:dyDescent="0.25">
      <c r="A20" s="2" t="s">
        <v>252</v>
      </c>
      <c r="B20" s="2" t="s">
        <v>274</v>
      </c>
      <c r="C20" s="8" t="s">
        <v>241</v>
      </c>
      <c r="D20" s="2" t="s">
        <v>406</v>
      </c>
      <c r="E20" s="2" t="s">
        <v>41</v>
      </c>
      <c r="F20" s="2" t="s">
        <v>183</v>
      </c>
      <c r="G20" s="2" t="s">
        <v>245</v>
      </c>
      <c r="H20" s="2" t="s">
        <v>44</v>
      </c>
      <c r="I20" s="2" t="s">
        <v>407</v>
      </c>
      <c r="J20" s="2" t="s">
        <v>407</v>
      </c>
      <c r="K20" s="2" t="s">
        <v>46</v>
      </c>
      <c r="L20" s="2" t="s">
        <v>408</v>
      </c>
      <c r="M20" s="2" t="s">
        <v>409</v>
      </c>
      <c r="N20" s="2" t="s">
        <v>410</v>
      </c>
      <c r="O20" s="2" t="s">
        <v>411</v>
      </c>
      <c r="P20" s="2" t="s">
        <v>407</v>
      </c>
    </row>
    <row r="21" spans="1:16" x14ac:dyDescent="0.25">
      <c r="A21" s="2" t="s">
        <v>261</v>
      </c>
      <c r="B21" s="2" t="s">
        <v>240</v>
      </c>
      <c r="C21" s="8" t="s">
        <v>412</v>
      </c>
      <c r="D21" s="2" t="s">
        <v>111</v>
      </c>
      <c r="E21" s="2" t="s">
        <v>41</v>
      </c>
      <c r="F21" s="2" t="s">
        <v>356</v>
      </c>
      <c r="G21" s="2" t="s">
        <v>266</v>
      </c>
      <c r="H21" s="2" t="s">
        <v>44</v>
      </c>
      <c r="I21" s="2" t="s">
        <v>413</v>
      </c>
      <c r="J21" s="2" t="s">
        <v>413</v>
      </c>
      <c r="K21" s="2" t="s">
        <v>46</v>
      </c>
      <c r="L21" s="2" t="s">
        <v>414</v>
      </c>
      <c r="M21" s="2" t="s">
        <v>415</v>
      </c>
      <c r="N21" s="2" t="s">
        <v>416</v>
      </c>
      <c r="O21" s="2" t="s">
        <v>417</v>
      </c>
      <c r="P21" s="2" t="s">
        <v>413</v>
      </c>
    </row>
    <row r="22" spans="1:16" x14ac:dyDescent="0.25">
      <c r="A22" s="2" t="s">
        <v>273</v>
      </c>
      <c r="B22" s="2" t="s">
        <v>144</v>
      </c>
      <c r="C22" s="8" t="s">
        <v>418</v>
      </c>
      <c r="D22" s="2" t="s">
        <v>40</v>
      </c>
      <c r="E22" s="2" t="s">
        <v>41</v>
      </c>
      <c r="F22" s="2" t="s">
        <v>98</v>
      </c>
      <c r="G22" s="2" t="s">
        <v>232</v>
      </c>
      <c r="H22" s="2" t="s">
        <v>44</v>
      </c>
      <c r="I22" s="2" t="s">
        <v>419</v>
      </c>
      <c r="J22" s="2" t="s">
        <v>419</v>
      </c>
      <c r="K22" s="2" t="s">
        <v>46</v>
      </c>
      <c r="L22" s="2" t="s">
        <v>420</v>
      </c>
      <c r="M22" s="2" t="s">
        <v>421</v>
      </c>
      <c r="N22" s="2" t="s">
        <v>422</v>
      </c>
      <c r="O22" s="2" t="s">
        <v>423</v>
      </c>
      <c r="P22" s="2" t="s">
        <v>419</v>
      </c>
    </row>
    <row r="23" spans="1:16" x14ac:dyDescent="0.25">
      <c r="A23" s="2" t="s">
        <v>424</v>
      </c>
      <c r="B23" s="2" t="s">
        <v>167</v>
      </c>
      <c r="C23" s="8" t="s">
        <v>263</v>
      </c>
      <c r="D23" s="2" t="s">
        <v>148</v>
      </c>
      <c r="E23" s="2" t="s">
        <v>41</v>
      </c>
      <c r="F23" s="2" t="s">
        <v>356</v>
      </c>
      <c r="G23" s="2" t="s">
        <v>266</v>
      </c>
      <c r="H23" s="2" t="s">
        <v>58</v>
      </c>
      <c r="I23" s="2" t="s">
        <v>425</v>
      </c>
      <c r="J23" s="2" t="s">
        <v>426</v>
      </c>
      <c r="K23" s="2" t="s">
        <v>427</v>
      </c>
      <c r="L23" s="2" t="s">
        <v>428</v>
      </c>
      <c r="M23" s="2" t="s">
        <v>429</v>
      </c>
      <c r="N23" s="2" t="s">
        <v>430</v>
      </c>
      <c r="O23" s="2" t="s">
        <v>431</v>
      </c>
      <c r="P23" s="2" t="s">
        <v>426</v>
      </c>
    </row>
    <row r="24" spans="1:16" x14ac:dyDescent="0.25">
      <c r="A24" s="2" t="s">
        <v>432</v>
      </c>
      <c r="B24" s="2" t="s">
        <v>433</v>
      </c>
      <c r="C24" s="8" t="s">
        <v>434</v>
      </c>
      <c r="D24" s="2" t="s">
        <v>435</v>
      </c>
      <c r="E24" s="2" t="s">
        <v>41</v>
      </c>
      <c r="F24" s="2" t="s">
        <v>183</v>
      </c>
      <c r="G24" s="2" t="s">
        <v>245</v>
      </c>
      <c r="H24" s="2" t="s">
        <v>58</v>
      </c>
      <c r="I24" s="2" t="s">
        <v>436</v>
      </c>
      <c r="J24" s="2" t="s">
        <v>436</v>
      </c>
      <c r="K24" s="2" t="s">
        <v>46</v>
      </c>
      <c r="L24" s="2" t="s">
        <v>437</v>
      </c>
      <c r="M24" s="2" t="s">
        <v>438</v>
      </c>
      <c r="N24" s="2" t="s">
        <v>439</v>
      </c>
      <c r="O24" s="2" t="s">
        <v>440</v>
      </c>
      <c r="P24" s="2" t="s">
        <v>436</v>
      </c>
    </row>
    <row r="25" spans="1:16" x14ac:dyDescent="0.25">
      <c r="A25" s="2" t="s">
        <v>57</v>
      </c>
      <c r="B25" s="2" t="s">
        <v>228</v>
      </c>
      <c r="C25" s="8" t="s">
        <v>275</v>
      </c>
      <c r="D25" s="2" t="s">
        <v>278</v>
      </c>
      <c r="E25" s="2" t="s">
        <v>41</v>
      </c>
      <c r="F25" s="2" t="s">
        <v>98</v>
      </c>
      <c r="G25" s="2" t="s">
        <v>232</v>
      </c>
      <c r="H25" s="2" t="s">
        <v>58</v>
      </c>
      <c r="I25" s="2" t="s">
        <v>441</v>
      </c>
      <c r="J25" s="2" t="s">
        <v>441</v>
      </c>
      <c r="K25" s="2" t="s">
        <v>46</v>
      </c>
      <c r="L25" s="2" t="s">
        <v>442</v>
      </c>
      <c r="M25" s="2" t="s">
        <v>443</v>
      </c>
      <c r="N25" s="2" t="s">
        <v>444</v>
      </c>
      <c r="O25" s="2" t="s">
        <v>445</v>
      </c>
      <c r="P25" s="2" t="s">
        <v>441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O3" sqref="O3:O21"/>
    </sheetView>
  </sheetViews>
  <sheetFormatPr defaultRowHeight="15" x14ac:dyDescent="0.25"/>
  <cols>
    <col min="1" max="1" width="5.7109375" bestFit="1" customWidth="1"/>
    <col min="2" max="2" width="4" bestFit="1" customWidth="1"/>
    <col min="3" max="3" width="17" bestFit="1" customWidth="1"/>
    <col min="4" max="4" width="21.7109375" bestFit="1" customWidth="1"/>
    <col min="5" max="5" width="8.28515625" bestFit="1" customWidth="1"/>
    <col min="6" max="6" width="13.85546875" bestFit="1" customWidth="1"/>
    <col min="7" max="7" width="4.28515625" bestFit="1" customWidth="1"/>
    <col min="8" max="8" width="7.140625" bestFit="1" customWidth="1"/>
    <col min="9" max="9" width="12.42578125" bestFit="1" customWidth="1"/>
    <col min="10" max="11" width="8.7109375" bestFit="1" customWidth="1"/>
    <col min="12" max="12" width="11.5703125" bestFit="1" customWidth="1"/>
    <col min="14" max="14" width="9.42578125" bestFit="1" customWidth="1"/>
    <col min="15" max="15" width="10" bestFit="1" customWidth="1"/>
    <col min="16" max="16" width="15" bestFit="1" customWidth="1"/>
  </cols>
  <sheetData>
    <row r="1" spans="1:16" x14ac:dyDescent="0.25">
      <c r="A1" s="4" t="s">
        <v>111</v>
      </c>
      <c r="B1" s="4" t="s">
        <v>111</v>
      </c>
      <c r="C1" s="4" t="s">
        <v>446</v>
      </c>
      <c r="D1" s="4" t="s">
        <v>111</v>
      </c>
      <c r="E1" s="4" t="s">
        <v>111</v>
      </c>
      <c r="F1" s="4" t="s">
        <v>111</v>
      </c>
      <c r="G1" s="4" t="s">
        <v>111</v>
      </c>
      <c r="H1" s="4" t="s">
        <v>111</v>
      </c>
      <c r="I1" s="4" t="s">
        <v>111</v>
      </c>
      <c r="J1" s="4" t="s">
        <v>111</v>
      </c>
      <c r="K1" s="4" t="s">
        <v>111</v>
      </c>
      <c r="L1" s="4" t="s">
        <v>111</v>
      </c>
      <c r="M1" s="4" t="s">
        <v>111</v>
      </c>
      <c r="N1" s="4" t="s">
        <v>111</v>
      </c>
      <c r="O1" s="4" t="s">
        <v>111</v>
      </c>
      <c r="P1" s="4" t="s">
        <v>111</v>
      </c>
    </row>
    <row r="2" spans="1:16" x14ac:dyDescent="0.25">
      <c r="A2" s="4" t="s">
        <v>9</v>
      </c>
      <c r="B2" s="4" t="s">
        <v>18</v>
      </c>
      <c r="C2" s="4" t="s">
        <v>19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M2" s="4" t="s">
        <v>31</v>
      </c>
      <c r="N2" s="4" t="s">
        <v>32</v>
      </c>
      <c r="O2" s="4" t="s">
        <v>33</v>
      </c>
      <c r="P2" s="4" t="s">
        <v>34</v>
      </c>
    </row>
    <row r="3" spans="1:16" x14ac:dyDescent="0.25">
      <c r="A3" s="4" t="s">
        <v>35</v>
      </c>
      <c r="B3" s="4" t="s">
        <v>252</v>
      </c>
      <c r="C3" s="8" t="s">
        <v>299</v>
      </c>
      <c r="D3" s="4" t="s">
        <v>83</v>
      </c>
      <c r="E3" s="4" t="s">
        <v>448</v>
      </c>
      <c r="F3" s="4" t="s">
        <v>84</v>
      </c>
      <c r="G3" s="4" t="s">
        <v>300</v>
      </c>
      <c r="H3" s="4" t="s">
        <v>44</v>
      </c>
      <c r="I3" s="4" t="s">
        <v>534</v>
      </c>
      <c r="J3" s="4" t="s">
        <v>534</v>
      </c>
      <c r="K3" s="4" t="s">
        <v>46</v>
      </c>
      <c r="L3" s="4" t="s">
        <v>373</v>
      </c>
      <c r="M3" s="4" t="s">
        <v>48</v>
      </c>
      <c r="N3" s="4" t="s">
        <v>48</v>
      </c>
      <c r="O3" s="4" t="s">
        <v>49</v>
      </c>
      <c r="P3" s="4" t="s">
        <v>535</v>
      </c>
    </row>
    <row r="4" spans="1:16" x14ac:dyDescent="0.25">
      <c r="A4" s="4" t="s">
        <v>51</v>
      </c>
      <c r="B4" s="4" t="s">
        <v>536</v>
      </c>
      <c r="C4" s="8" t="s">
        <v>67</v>
      </c>
      <c r="D4" s="4" t="s">
        <v>70</v>
      </c>
      <c r="E4" s="4" t="s">
        <v>448</v>
      </c>
      <c r="F4" s="4" t="s">
        <v>42</v>
      </c>
      <c r="G4" s="4" t="s">
        <v>71</v>
      </c>
      <c r="H4" s="4" t="s">
        <v>44</v>
      </c>
      <c r="I4" s="4" t="s">
        <v>537</v>
      </c>
      <c r="J4" s="4" t="s">
        <v>537</v>
      </c>
      <c r="K4" s="4" t="s">
        <v>46</v>
      </c>
      <c r="L4" s="4" t="s">
        <v>538</v>
      </c>
      <c r="M4" s="4" t="s">
        <v>539</v>
      </c>
      <c r="N4" s="4" t="s">
        <v>540</v>
      </c>
      <c r="O4" s="4" t="s">
        <v>541</v>
      </c>
      <c r="P4" s="4" t="s">
        <v>542</v>
      </c>
    </row>
    <row r="5" spans="1:16" x14ac:dyDescent="0.25">
      <c r="A5" s="4" t="s">
        <v>65</v>
      </c>
      <c r="B5" s="4" t="s">
        <v>424</v>
      </c>
      <c r="C5" s="8" t="s">
        <v>94</v>
      </c>
      <c r="D5" s="4" t="s">
        <v>97</v>
      </c>
      <c r="E5" s="4" t="s">
        <v>448</v>
      </c>
      <c r="F5" s="4" t="s">
        <v>98</v>
      </c>
      <c r="G5" s="4" t="s">
        <v>99</v>
      </c>
      <c r="H5" s="4" t="s">
        <v>44</v>
      </c>
      <c r="I5" s="4" t="s">
        <v>543</v>
      </c>
      <c r="J5" s="4" t="s">
        <v>543</v>
      </c>
      <c r="K5" s="4" t="s">
        <v>46</v>
      </c>
      <c r="L5" s="4" t="s">
        <v>544</v>
      </c>
      <c r="M5" s="4" t="s">
        <v>545</v>
      </c>
      <c r="N5" s="4" t="s">
        <v>546</v>
      </c>
      <c r="O5" s="4" t="s">
        <v>547</v>
      </c>
      <c r="P5" s="4" t="s">
        <v>548</v>
      </c>
    </row>
    <row r="6" spans="1:16" x14ac:dyDescent="0.25">
      <c r="A6" s="4" t="s">
        <v>78</v>
      </c>
      <c r="B6" s="4" t="s">
        <v>432</v>
      </c>
      <c r="C6" s="8" t="s">
        <v>80</v>
      </c>
      <c r="D6" s="4" t="s">
        <v>83</v>
      </c>
      <c r="E6" s="4" t="s">
        <v>448</v>
      </c>
      <c r="F6" s="4" t="s">
        <v>84</v>
      </c>
      <c r="G6" s="4" t="s">
        <v>85</v>
      </c>
      <c r="H6" s="4" t="s">
        <v>44</v>
      </c>
      <c r="I6" s="4" t="s">
        <v>549</v>
      </c>
      <c r="J6" s="4" t="s">
        <v>549</v>
      </c>
      <c r="K6" s="4" t="s">
        <v>46</v>
      </c>
      <c r="L6" s="4" t="s">
        <v>550</v>
      </c>
      <c r="M6" s="4" t="s">
        <v>551</v>
      </c>
      <c r="N6" s="4" t="s">
        <v>552</v>
      </c>
      <c r="O6" s="4" t="s">
        <v>553</v>
      </c>
      <c r="P6" s="4" t="s">
        <v>554</v>
      </c>
    </row>
    <row r="7" spans="1:16" x14ac:dyDescent="0.25">
      <c r="A7" s="4" t="s">
        <v>92</v>
      </c>
      <c r="B7" s="4" t="s">
        <v>555</v>
      </c>
      <c r="C7" s="8" t="s">
        <v>370</v>
      </c>
      <c r="D7" s="4" t="s">
        <v>278</v>
      </c>
      <c r="E7" s="4" t="s">
        <v>448</v>
      </c>
      <c r="F7" s="4" t="s">
        <v>98</v>
      </c>
      <c r="G7" s="4" t="s">
        <v>371</v>
      </c>
      <c r="H7" s="4" t="s">
        <v>44</v>
      </c>
      <c r="I7" s="4" t="s">
        <v>556</v>
      </c>
      <c r="J7" s="4" t="s">
        <v>557</v>
      </c>
      <c r="K7" s="4" t="s">
        <v>558</v>
      </c>
      <c r="L7" s="4" t="s">
        <v>559</v>
      </c>
      <c r="M7" s="4" t="s">
        <v>560</v>
      </c>
      <c r="N7" s="4" t="s">
        <v>561</v>
      </c>
      <c r="O7" s="4" t="s">
        <v>562</v>
      </c>
      <c r="P7" s="4" t="s">
        <v>563</v>
      </c>
    </row>
    <row r="8" spans="1:16" x14ac:dyDescent="0.25">
      <c r="A8" s="4" t="s">
        <v>106</v>
      </c>
      <c r="B8" s="4" t="s">
        <v>43</v>
      </c>
      <c r="C8" s="8" t="s">
        <v>108</v>
      </c>
      <c r="D8" s="4" t="s">
        <v>111</v>
      </c>
      <c r="E8" s="4" t="s">
        <v>448</v>
      </c>
      <c r="F8" s="4" t="s">
        <v>98</v>
      </c>
      <c r="G8" s="4" t="s">
        <v>112</v>
      </c>
      <c r="H8" s="4" t="s">
        <v>44</v>
      </c>
      <c r="I8" s="4" t="s">
        <v>564</v>
      </c>
      <c r="J8" s="4" t="s">
        <v>564</v>
      </c>
      <c r="K8" s="4" t="s">
        <v>46</v>
      </c>
      <c r="L8" s="4" t="s">
        <v>565</v>
      </c>
      <c r="M8" s="4" t="s">
        <v>566</v>
      </c>
      <c r="N8" s="4" t="s">
        <v>567</v>
      </c>
      <c r="O8" s="4" t="s">
        <v>568</v>
      </c>
      <c r="P8" s="4" t="s">
        <v>569</v>
      </c>
    </row>
    <row r="9" spans="1:16" x14ac:dyDescent="0.25">
      <c r="A9" s="4" t="s">
        <v>119</v>
      </c>
      <c r="B9" s="4" t="s">
        <v>57</v>
      </c>
      <c r="C9" s="8" t="s">
        <v>168</v>
      </c>
      <c r="D9" s="4" t="s">
        <v>136</v>
      </c>
      <c r="E9" s="4" t="s">
        <v>448</v>
      </c>
      <c r="F9" s="4" t="s">
        <v>98</v>
      </c>
      <c r="G9" s="4" t="s">
        <v>171</v>
      </c>
      <c r="H9" s="4" t="s">
        <v>44</v>
      </c>
      <c r="I9" s="4" t="s">
        <v>570</v>
      </c>
      <c r="J9" s="4" t="s">
        <v>571</v>
      </c>
      <c r="K9" s="4" t="s">
        <v>572</v>
      </c>
      <c r="L9" s="4" t="s">
        <v>573</v>
      </c>
      <c r="M9" s="4" t="s">
        <v>574</v>
      </c>
      <c r="N9" s="4" t="s">
        <v>575</v>
      </c>
      <c r="O9" s="4" t="s">
        <v>576</v>
      </c>
      <c r="P9" s="4" t="s">
        <v>577</v>
      </c>
    </row>
    <row r="10" spans="1:16" x14ac:dyDescent="0.25">
      <c r="A10" s="4" t="s">
        <v>131</v>
      </c>
      <c r="B10" s="4" t="s">
        <v>166</v>
      </c>
      <c r="C10" s="8" t="s">
        <v>333</v>
      </c>
      <c r="D10" s="4" t="s">
        <v>148</v>
      </c>
      <c r="E10" s="4" t="s">
        <v>448</v>
      </c>
      <c r="F10" s="4" t="s">
        <v>98</v>
      </c>
      <c r="G10" s="4" t="s">
        <v>196</v>
      </c>
      <c r="H10" s="4" t="s">
        <v>44</v>
      </c>
      <c r="I10" s="4" t="s">
        <v>578</v>
      </c>
      <c r="J10" s="4" t="s">
        <v>579</v>
      </c>
      <c r="K10" s="4" t="s">
        <v>580</v>
      </c>
      <c r="L10" s="4" t="s">
        <v>304</v>
      </c>
      <c r="M10" s="4" t="s">
        <v>581</v>
      </c>
      <c r="N10" s="4" t="s">
        <v>582</v>
      </c>
      <c r="O10" s="4" t="s">
        <v>583</v>
      </c>
      <c r="P10" s="4" t="s">
        <v>584</v>
      </c>
    </row>
    <row r="11" spans="1:16" x14ac:dyDescent="0.25">
      <c r="A11" s="4" t="s">
        <v>143</v>
      </c>
      <c r="B11" s="4" t="s">
        <v>65</v>
      </c>
      <c r="C11" s="8" t="s">
        <v>341</v>
      </c>
      <c r="D11" s="4" t="s">
        <v>585</v>
      </c>
      <c r="E11" s="4" t="s">
        <v>448</v>
      </c>
      <c r="F11" s="4" t="s">
        <v>84</v>
      </c>
      <c r="G11" s="4" t="s">
        <v>343</v>
      </c>
      <c r="H11" s="4" t="s">
        <v>44</v>
      </c>
      <c r="I11" s="4" t="s">
        <v>586</v>
      </c>
      <c r="J11" s="4" t="s">
        <v>586</v>
      </c>
      <c r="K11" s="4" t="s">
        <v>46</v>
      </c>
      <c r="L11" s="4" t="s">
        <v>587</v>
      </c>
      <c r="M11" s="4" t="s">
        <v>588</v>
      </c>
      <c r="N11" s="4" t="s">
        <v>589</v>
      </c>
      <c r="O11" s="4" t="s">
        <v>590</v>
      </c>
      <c r="P11" s="4" t="s">
        <v>591</v>
      </c>
    </row>
    <row r="12" spans="1:16" x14ac:dyDescent="0.25">
      <c r="A12" s="4" t="s">
        <v>155</v>
      </c>
      <c r="B12" s="4" t="s">
        <v>319</v>
      </c>
      <c r="C12" s="8" t="s">
        <v>145</v>
      </c>
      <c r="D12" s="4" t="s">
        <v>111</v>
      </c>
      <c r="E12" s="4" t="s">
        <v>448</v>
      </c>
      <c r="F12" s="4" t="s">
        <v>98</v>
      </c>
      <c r="G12" s="4" t="s">
        <v>112</v>
      </c>
      <c r="H12" s="4" t="s">
        <v>44</v>
      </c>
      <c r="I12" s="4" t="s">
        <v>592</v>
      </c>
      <c r="J12" s="4" t="s">
        <v>592</v>
      </c>
      <c r="K12" s="4" t="s">
        <v>46</v>
      </c>
      <c r="L12" s="4" t="s">
        <v>593</v>
      </c>
      <c r="M12" s="4" t="s">
        <v>594</v>
      </c>
      <c r="N12" s="4" t="s">
        <v>595</v>
      </c>
      <c r="O12" s="4" t="s">
        <v>596</v>
      </c>
      <c r="P12" s="4" t="s">
        <v>597</v>
      </c>
    </row>
    <row r="13" spans="1:16" x14ac:dyDescent="0.25">
      <c r="A13" s="4" t="s">
        <v>166</v>
      </c>
      <c r="B13" s="4" t="s">
        <v>273</v>
      </c>
      <c r="C13" s="8" t="s">
        <v>5</v>
      </c>
      <c r="D13" s="4" t="s">
        <v>111</v>
      </c>
      <c r="E13" s="4" t="s">
        <v>448</v>
      </c>
      <c r="F13" s="4" t="s">
        <v>356</v>
      </c>
      <c r="G13" s="4" t="s">
        <v>159</v>
      </c>
      <c r="H13" s="4" t="s">
        <v>44</v>
      </c>
      <c r="I13" s="4" t="s">
        <v>598</v>
      </c>
      <c r="J13" s="4" t="s">
        <v>598</v>
      </c>
      <c r="K13" s="4" t="s">
        <v>46</v>
      </c>
      <c r="L13" s="4" t="s">
        <v>599</v>
      </c>
      <c r="M13" s="4" t="s">
        <v>600</v>
      </c>
      <c r="N13" s="4" t="s">
        <v>601</v>
      </c>
      <c r="O13" s="4" t="s">
        <v>602</v>
      </c>
      <c r="P13" s="4" t="s">
        <v>603</v>
      </c>
    </row>
    <row r="14" spans="1:16" x14ac:dyDescent="0.25">
      <c r="A14" s="4" t="s">
        <v>178</v>
      </c>
      <c r="B14" s="4" t="s">
        <v>78</v>
      </c>
      <c r="C14" s="8" t="s">
        <v>180</v>
      </c>
      <c r="D14" s="4" t="s">
        <v>40</v>
      </c>
      <c r="E14" s="4" t="s">
        <v>448</v>
      </c>
      <c r="F14" s="4" t="s">
        <v>183</v>
      </c>
      <c r="G14" s="4" t="s">
        <v>184</v>
      </c>
      <c r="H14" s="4" t="s">
        <v>44</v>
      </c>
      <c r="I14" s="4" t="s">
        <v>604</v>
      </c>
      <c r="J14" s="4" t="s">
        <v>604</v>
      </c>
      <c r="K14" s="4" t="s">
        <v>46</v>
      </c>
      <c r="L14" s="4" t="s">
        <v>605</v>
      </c>
      <c r="M14" s="4" t="s">
        <v>606</v>
      </c>
      <c r="N14" s="4" t="s">
        <v>607</v>
      </c>
      <c r="O14" s="4" t="s">
        <v>608</v>
      </c>
      <c r="P14" s="4" t="s">
        <v>609</v>
      </c>
    </row>
    <row r="15" spans="1:16" x14ac:dyDescent="0.25">
      <c r="A15" s="4" t="s">
        <v>191</v>
      </c>
      <c r="B15" s="4" t="s">
        <v>208</v>
      </c>
      <c r="C15" s="8" t="s">
        <v>610</v>
      </c>
      <c r="D15" s="4" t="s">
        <v>111</v>
      </c>
      <c r="E15" s="4" t="s">
        <v>448</v>
      </c>
      <c r="F15" s="4" t="s">
        <v>84</v>
      </c>
      <c r="G15" s="4" t="s">
        <v>343</v>
      </c>
      <c r="H15" s="4" t="s">
        <v>44</v>
      </c>
      <c r="I15" s="4" t="s">
        <v>611</v>
      </c>
      <c r="J15" s="4" t="s">
        <v>611</v>
      </c>
      <c r="K15" s="4" t="s">
        <v>46</v>
      </c>
      <c r="L15" s="4" t="s">
        <v>408</v>
      </c>
      <c r="M15" s="4" t="s">
        <v>612</v>
      </c>
      <c r="N15" s="4" t="s">
        <v>613</v>
      </c>
      <c r="O15" s="4" t="s">
        <v>614</v>
      </c>
      <c r="P15" s="4" t="s">
        <v>615</v>
      </c>
    </row>
    <row r="16" spans="1:16" x14ac:dyDescent="0.25">
      <c r="A16" s="4" t="s">
        <v>203</v>
      </c>
      <c r="B16" s="4" t="s">
        <v>616</v>
      </c>
      <c r="C16" s="8" t="s">
        <v>617</v>
      </c>
      <c r="D16" s="4" t="s">
        <v>618</v>
      </c>
      <c r="E16" s="4" t="s">
        <v>448</v>
      </c>
      <c r="F16" s="4" t="s">
        <v>84</v>
      </c>
      <c r="G16" s="4" t="s">
        <v>619</v>
      </c>
      <c r="H16" s="4" t="s">
        <v>44</v>
      </c>
      <c r="I16" s="4" t="s">
        <v>620</v>
      </c>
      <c r="J16" s="4" t="s">
        <v>620</v>
      </c>
      <c r="K16" s="4" t="s">
        <v>46</v>
      </c>
      <c r="L16" s="4" t="s">
        <v>621</v>
      </c>
      <c r="M16" s="4" t="s">
        <v>622</v>
      </c>
      <c r="N16" s="4" t="s">
        <v>623</v>
      </c>
      <c r="O16" s="4" t="s">
        <v>624</v>
      </c>
      <c r="P16" s="4" t="s">
        <v>625</v>
      </c>
    </row>
    <row r="17" spans="1:16" x14ac:dyDescent="0.25">
      <c r="A17" s="4" t="s">
        <v>215</v>
      </c>
      <c r="B17" s="4" t="s">
        <v>227</v>
      </c>
      <c r="C17" s="8" t="s">
        <v>515</v>
      </c>
      <c r="D17" s="4" t="s">
        <v>83</v>
      </c>
      <c r="E17" s="4" t="s">
        <v>448</v>
      </c>
      <c r="F17" s="4" t="s">
        <v>84</v>
      </c>
      <c r="G17" s="4" t="s">
        <v>394</v>
      </c>
      <c r="H17" s="4" t="s">
        <v>58</v>
      </c>
      <c r="I17" s="4" t="s">
        <v>626</v>
      </c>
      <c r="J17" s="4" t="s">
        <v>626</v>
      </c>
      <c r="K17" s="4" t="s">
        <v>46</v>
      </c>
      <c r="L17" s="4" t="s">
        <v>627</v>
      </c>
      <c r="M17" s="4" t="s">
        <v>628</v>
      </c>
      <c r="N17" s="4" t="s">
        <v>629</v>
      </c>
      <c r="O17" s="4" t="s">
        <v>630</v>
      </c>
      <c r="P17" s="4" t="s">
        <v>631</v>
      </c>
    </row>
    <row r="18" spans="1:16" x14ac:dyDescent="0.25">
      <c r="A18" s="4" t="s">
        <v>227</v>
      </c>
      <c r="B18" s="4" t="s">
        <v>203</v>
      </c>
      <c r="C18" s="8" t="s">
        <v>412</v>
      </c>
      <c r="D18" s="4" t="s">
        <v>111</v>
      </c>
      <c r="E18" s="4" t="s">
        <v>448</v>
      </c>
      <c r="F18" s="4" t="s">
        <v>356</v>
      </c>
      <c r="G18" s="4" t="s">
        <v>266</v>
      </c>
      <c r="H18" s="4" t="s">
        <v>44</v>
      </c>
      <c r="I18" s="4" t="s">
        <v>632</v>
      </c>
      <c r="J18" s="4" t="s">
        <v>632</v>
      </c>
      <c r="K18" s="4" t="s">
        <v>46</v>
      </c>
      <c r="L18" s="4" t="s">
        <v>633</v>
      </c>
      <c r="M18" s="4" t="s">
        <v>634</v>
      </c>
      <c r="N18" s="4" t="s">
        <v>635</v>
      </c>
      <c r="O18" s="4" t="s">
        <v>636</v>
      </c>
      <c r="P18" s="4" t="s">
        <v>637</v>
      </c>
    </row>
    <row r="19" spans="1:16" x14ac:dyDescent="0.25">
      <c r="A19" s="4" t="s">
        <v>239</v>
      </c>
      <c r="B19" s="4" t="s">
        <v>106</v>
      </c>
      <c r="C19" s="8" t="s">
        <v>638</v>
      </c>
      <c r="D19" s="4" t="s">
        <v>40</v>
      </c>
      <c r="E19" s="4" t="s">
        <v>448</v>
      </c>
      <c r="F19" s="4" t="s">
        <v>84</v>
      </c>
      <c r="G19" s="4" t="s">
        <v>85</v>
      </c>
      <c r="H19" s="4" t="s">
        <v>44</v>
      </c>
      <c r="I19" s="4" t="s">
        <v>639</v>
      </c>
      <c r="J19" s="4" t="s">
        <v>639</v>
      </c>
      <c r="K19" s="4" t="s">
        <v>46</v>
      </c>
      <c r="L19" s="4" t="s">
        <v>640</v>
      </c>
      <c r="M19" s="4" t="s">
        <v>641</v>
      </c>
      <c r="N19" s="4" t="s">
        <v>642</v>
      </c>
      <c r="O19" s="4" t="s">
        <v>643</v>
      </c>
      <c r="P19" s="4" t="s">
        <v>644</v>
      </c>
    </row>
    <row r="20" spans="1:16" x14ac:dyDescent="0.25">
      <c r="A20" s="4" t="s">
        <v>252</v>
      </c>
      <c r="B20" s="4" t="s">
        <v>645</v>
      </c>
      <c r="C20" s="8" t="s">
        <v>263</v>
      </c>
      <c r="D20" s="4" t="s">
        <v>148</v>
      </c>
      <c r="E20" s="4" t="s">
        <v>448</v>
      </c>
      <c r="F20" s="4" t="s">
        <v>356</v>
      </c>
      <c r="G20" s="4" t="s">
        <v>266</v>
      </c>
      <c r="H20" s="4" t="s">
        <v>58</v>
      </c>
      <c r="I20" s="4" t="s">
        <v>646</v>
      </c>
      <c r="J20" s="4" t="s">
        <v>646</v>
      </c>
      <c r="K20" s="4" t="s">
        <v>46</v>
      </c>
      <c r="L20" s="4" t="s">
        <v>647</v>
      </c>
      <c r="M20" s="4" t="s">
        <v>648</v>
      </c>
      <c r="N20" s="4" t="s">
        <v>649</v>
      </c>
      <c r="O20" s="4" t="s">
        <v>650</v>
      </c>
      <c r="P20" s="4" t="s">
        <v>651</v>
      </c>
    </row>
    <row r="21" spans="1:16" x14ac:dyDescent="0.25">
      <c r="A21" s="4" t="s">
        <v>261</v>
      </c>
      <c r="B21" s="4" t="s">
        <v>71</v>
      </c>
      <c r="C21" s="8" t="s">
        <v>652</v>
      </c>
      <c r="D21" s="4" t="s">
        <v>111</v>
      </c>
      <c r="E21" s="4" t="s">
        <v>448</v>
      </c>
      <c r="F21" s="4" t="s">
        <v>98</v>
      </c>
      <c r="G21" s="4" t="s">
        <v>371</v>
      </c>
      <c r="H21" s="4" t="s">
        <v>44</v>
      </c>
      <c r="I21" s="4" t="s">
        <v>653</v>
      </c>
      <c r="J21" s="4" t="s">
        <v>653</v>
      </c>
      <c r="K21" s="4" t="s">
        <v>46</v>
      </c>
      <c r="L21" s="4" t="s">
        <v>654</v>
      </c>
      <c r="M21" s="4" t="s">
        <v>655</v>
      </c>
      <c r="N21" s="4" t="s">
        <v>656</v>
      </c>
      <c r="O21" s="4" t="s">
        <v>657</v>
      </c>
      <c r="P21" s="4" t="s">
        <v>658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Q4" sqref="Q4:Q21"/>
    </sheetView>
  </sheetViews>
  <sheetFormatPr defaultRowHeight="15" x14ac:dyDescent="0.25"/>
  <cols>
    <col min="1" max="1" width="5.7109375" bestFit="1" customWidth="1"/>
    <col min="2" max="2" width="4" bestFit="1" customWidth="1"/>
    <col min="3" max="3" width="19.7109375" bestFit="1" customWidth="1"/>
    <col min="4" max="4" width="10.28515625" bestFit="1" customWidth="1"/>
    <col min="5" max="5" width="12" bestFit="1" customWidth="1"/>
    <col min="6" max="6" width="30.42578125" bestFit="1" customWidth="1"/>
    <col min="7" max="7" width="8.5703125" bestFit="1" customWidth="1"/>
    <col min="8" max="8" width="14.85546875" bestFit="1" customWidth="1"/>
    <col min="9" max="9" width="4.42578125" bestFit="1" customWidth="1"/>
    <col min="10" max="10" width="7.5703125" bestFit="1" customWidth="1"/>
    <col min="11" max="11" width="13.7109375" bestFit="1" customWidth="1"/>
    <col min="12" max="12" width="8.7109375" bestFit="1" customWidth="1"/>
    <col min="14" max="14" width="11" bestFit="1" customWidth="1"/>
    <col min="15" max="15" width="10.42578125" bestFit="1" customWidth="1"/>
    <col min="16" max="16" width="8.140625" bestFit="1" customWidth="1"/>
    <col min="17" max="17" width="10.42578125" bestFit="1" customWidth="1"/>
    <col min="18" max="18" width="15.7109375" bestFit="1" customWidth="1"/>
  </cols>
  <sheetData>
    <row r="1" spans="1:18" x14ac:dyDescent="0.25">
      <c r="A1" s="1" t="s">
        <v>9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</row>
    <row r="2" spans="1:18" x14ac:dyDescent="0.25">
      <c r="A2" s="1" t="s">
        <v>35</v>
      </c>
      <c r="B2" s="1" t="s">
        <v>36</v>
      </c>
      <c r="C2" s="9" t="s">
        <v>37</v>
      </c>
      <c r="D2" s="1" t="s">
        <v>38</v>
      </c>
      <c r="E2" s="1" t="s">
        <v>39</v>
      </c>
      <c r="F2" s="1" t="s">
        <v>40</v>
      </c>
      <c r="G2" s="1" t="s">
        <v>41</v>
      </c>
      <c r="H2" s="1" t="s">
        <v>42</v>
      </c>
      <c r="I2" s="1" t="s">
        <v>43</v>
      </c>
      <c r="J2" s="1" t="s">
        <v>44</v>
      </c>
      <c r="K2" s="1" t="s">
        <v>45</v>
      </c>
      <c r="L2" s="1" t="s">
        <v>45</v>
      </c>
      <c r="M2" s="1" t="s">
        <v>46</v>
      </c>
      <c r="N2" s="1" t="s">
        <v>47</v>
      </c>
      <c r="O2" s="1" t="s">
        <v>48</v>
      </c>
      <c r="P2" s="1" t="s">
        <v>48</v>
      </c>
      <c r="Q2" s="1" t="s">
        <v>49</v>
      </c>
      <c r="R2" s="1" t="s">
        <v>50</v>
      </c>
    </row>
    <row r="3" spans="1:18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41</v>
      </c>
      <c r="H3" s="1" t="s">
        <v>42</v>
      </c>
      <c r="I3" s="1" t="s">
        <v>57</v>
      </c>
      <c r="J3" s="1" t="s">
        <v>58</v>
      </c>
      <c r="K3" s="1" t="s">
        <v>59</v>
      </c>
      <c r="L3" s="1" t="s">
        <v>59</v>
      </c>
      <c r="M3" s="1" t="s">
        <v>46</v>
      </c>
      <c r="N3" s="1" t="s">
        <v>60</v>
      </c>
      <c r="O3" s="1" t="s">
        <v>61</v>
      </c>
      <c r="P3" s="1" t="s">
        <v>62</v>
      </c>
      <c r="Q3" s="1" t="s">
        <v>63</v>
      </c>
      <c r="R3" s="1" t="s">
        <v>64</v>
      </c>
    </row>
    <row r="4" spans="1:18" x14ac:dyDescent="0.25">
      <c r="A4" s="1" t="s">
        <v>65</v>
      </c>
      <c r="B4" s="1" t="s">
        <v>66</v>
      </c>
      <c r="C4" s="9" t="s">
        <v>67</v>
      </c>
      <c r="D4" s="1" t="s">
        <v>68</v>
      </c>
      <c r="E4" s="1" t="s">
        <v>69</v>
      </c>
      <c r="F4" s="1" t="s">
        <v>70</v>
      </c>
      <c r="G4" s="1" t="s">
        <v>41</v>
      </c>
      <c r="H4" s="1" t="s">
        <v>42</v>
      </c>
      <c r="I4" s="1" t="s">
        <v>71</v>
      </c>
      <c r="J4" s="1" t="s">
        <v>44</v>
      </c>
      <c r="K4" s="1" t="s">
        <v>72</v>
      </c>
      <c r="L4" s="1" t="s">
        <v>72</v>
      </c>
      <c r="M4" s="1" t="s">
        <v>46</v>
      </c>
      <c r="N4" s="1" t="s">
        <v>73</v>
      </c>
      <c r="O4" s="1" t="s">
        <v>74</v>
      </c>
      <c r="P4" s="1" t="s">
        <v>75</v>
      </c>
      <c r="Q4" s="1" t="s">
        <v>76</v>
      </c>
      <c r="R4" s="1" t="s">
        <v>77</v>
      </c>
    </row>
    <row r="5" spans="1:18" x14ac:dyDescent="0.25">
      <c r="A5" s="1" t="s">
        <v>78</v>
      </c>
      <c r="B5" s="1" t="s">
        <v>79</v>
      </c>
      <c r="C5" s="9" t="s">
        <v>80</v>
      </c>
      <c r="D5" s="1" t="s">
        <v>81</v>
      </c>
      <c r="E5" s="1" t="s">
        <v>82</v>
      </c>
      <c r="F5" s="1" t="s">
        <v>83</v>
      </c>
      <c r="G5" s="1" t="s">
        <v>41</v>
      </c>
      <c r="H5" s="1" t="s">
        <v>84</v>
      </c>
      <c r="I5" s="1" t="s">
        <v>85</v>
      </c>
      <c r="J5" s="1" t="s">
        <v>44</v>
      </c>
      <c r="K5" s="1" t="s">
        <v>86</v>
      </c>
      <c r="L5" s="1" t="s">
        <v>86</v>
      </c>
      <c r="M5" s="1" t="s">
        <v>46</v>
      </c>
      <c r="N5" s="1" t="s">
        <v>87</v>
      </c>
      <c r="O5" s="1" t="s">
        <v>88</v>
      </c>
      <c r="P5" s="1" t="s">
        <v>89</v>
      </c>
      <c r="Q5" s="1" t="s">
        <v>90</v>
      </c>
      <c r="R5" s="1" t="s">
        <v>91</v>
      </c>
    </row>
    <row r="6" spans="1:18" x14ac:dyDescent="0.25">
      <c r="A6" s="1" t="s">
        <v>92</v>
      </c>
      <c r="B6" s="1" t="s">
        <v>93</v>
      </c>
      <c r="C6" s="9" t="s">
        <v>94</v>
      </c>
      <c r="D6" s="1" t="s">
        <v>95</v>
      </c>
      <c r="E6" s="1" t="s">
        <v>96</v>
      </c>
      <c r="F6" s="1" t="s">
        <v>97</v>
      </c>
      <c r="G6" s="1" t="s">
        <v>41</v>
      </c>
      <c r="H6" s="1" t="s">
        <v>98</v>
      </c>
      <c r="I6" s="1" t="s">
        <v>99</v>
      </c>
      <c r="J6" s="1" t="s">
        <v>44</v>
      </c>
      <c r="K6" s="1" t="s">
        <v>100</v>
      </c>
      <c r="L6" s="1" t="s">
        <v>100</v>
      </c>
      <c r="M6" s="1" t="s">
        <v>46</v>
      </c>
      <c r="N6" s="1" t="s">
        <v>101</v>
      </c>
      <c r="O6" s="1" t="s">
        <v>102</v>
      </c>
      <c r="P6" s="1" t="s">
        <v>103</v>
      </c>
      <c r="Q6" s="1" t="s">
        <v>104</v>
      </c>
      <c r="R6" s="1" t="s">
        <v>105</v>
      </c>
    </row>
    <row r="7" spans="1:18" x14ac:dyDescent="0.25">
      <c r="A7" s="1" t="s">
        <v>106</v>
      </c>
      <c r="B7" s="1" t="s">
        <v>107</v>
      </c>
      <c r="C7" s="9" t="s">
        <v>108</v>
      </c>
      <c r="D7" s="1" t="s">
        <v>109</v>
      </c>
      <c r="E7" s="1" t="s">
        <v>110</v>
      </c>
      <c r="F7" s="1" t="s">
        <v>111</v>
      </c>
      <c r="G7" s="1" t="s">
        <v>41</v>
      </c>
      <c r="H7" s="1" t="s">
        <v>98</v>
      </c>
      <c r="I7" s="1" t="s">
        <v>112</v>
      </c>
      <c r="J7" s="1" t="s">
        <v>44</v>
      </c>
      <c r="K7" s="1" t="s">
        <v>113</v>
      </c>
      <c r="L7" s="1" t="s">
        <v>113</v>
      </c>
      <c r="M7" s="1" t="s">
        <v>46</v>
      </c>
      <c r="N7" s="1" t="s">
        <v>114</v>
      </c>
      <c r="O7" s="1" t="s">
        <v>115</v>
      </c>
      <c r="P7" s="1" t="s">
        <v>116</v>
      </c>
      <c r="Q7" s="1" t="s">
        <v>117</v>
      </c>
      <c r="R7" s="1" t="s">
        <v>118</v>
      </c>
    </row>
    <row r="8" spans="1:18" x14ac:dyDescent="0.25">
      <c r="A8" s="1" t="s">
        <v>119</v>
      </c>
      <c r="B8" s="1" t="s">
        <v>120</v>
      </c>
      <c r="C8" s="9" t="s">
        <v>121</v>
      </c>
      <c r="D8" s="1" t="s">
        <v>122</v>
      </c>
      <c r="E8" s="1" t="s">
        <v>123</v>
      </c>
      <c r="F8" s="1" t="s">
        <v>40</v>
      </c>
      <c r="G8" s="1" t="s">
        <v>41</v>
      </c>
      <c r="H8" s="1" t="s">
        <v>98</v>
      </c>
      <c r="I8" s="1" t="s">
        <v>124</v>
      </c>
      <c r="J8" s="1" t="s">
        <v>44</v>
      </c>
      <c r="K8" s="1" t="s">
        <v>125</v>
      </c>
      <c r="L8" s="1" t="s">
        <v>125</v>
      </c>
      <c r="M8" s="1" t="s">
        <v>46</v>
      </c>
      <c r="N8" s="1" t="s">
        <v>126</v>
      </c>
      <c r="O8" s="1" t="s">
        <v>127</v>
      </c>
      <c r="P8" s="1" t="s">
        <v>128</v>
      </c>
      <c r="Q8" s="1" t="s">
        <v>129</v>
      </c>
      <c r="R8" s="1" t="s">
        <v>130</v>
      </c>
    </row>
    <row r="9" spans="1:18" x14ac:dyDescent="0.25">
      <c r="A9" s="1" t="s">
        <v>131</v>
      </c>
      <c r="B9" s="1" t="s">
        <v>132</v>
      </c>
      <c r="C9" s="9" t="s">
        <v>133</v>
      </c>
      <c r="D9" s="1" t="s">
        <v>134</v>
      </c>
      <c r="E9" s="1" t="s">
        <v>135</v>
      </c>
      <c r="F9" s="1" t="s">
        <v>136</v>
      </c>
      <c r="G9" s="1" t="s">
        <v>41</v>
      </c>
      <c r="H9" s="1" t="s">
        <v>84</v>
      </c>
      <c r="I9" s="1" t="s">
        <v>85</v>
      </c>
      <c r="J9" s="1" t="s">
        <v>44</v>
      </c>
      <c r="K9" s="1" t="s">
        <v>137</v>
      </c>
      <c r="L9" s="1" t="s">
        <v>137</v>
      </c>
      <c r="M9" s="1" t="s">
        <v>46</v>
      </c>
      <c r="N9" s="1" t="s">
        <v>138</v>
      </c>
      <c r="O9" s="1" t="s">
        <v>139</v>
      </c>
      <c r="P9" s="1" t="s">
        <v>140</v>
      </c>
      <c r="Q9" s="1" t="s">
        <v>141</v>
      </c>
      <c r="R9" s="1" t="s">
        <v>142</v>
      </c>
    </row>
    <row r="10" spans="1:18" x14ac:dyDescent="0.25">
      <c r="A10" s="1" t="s">
        <v>143</v>
      </c>
      <c r="B10" s="1" t="s">
        <v>144</v>
      </c>
      <c r="C10" s="9" t="s">
        <v>145</v>
      </c>
      <c r="D10" s="1" t="s">
        <v>146</v>
      </c>
      <c r="E10" s="1" t="s">
        <v>147</v>
      </c>
      <c r="F10" s="1" t="s">
        <v>148</v>
      </c>
      <c r="G10" s="1" t="s">
        <v>41</v>
      </c>
      <c r="H10" s="1" t="s">
        <v>98</v>
      </c>
      <c r="I10" s="1" t="s">
        <v>112</v>
      </c>
      <c r="J10" s="1" t="s">
        <v>44</v>
      </c>
      <c r="K10" s="1" t="s">
        <v>149</v>
      </c>
      <c r="L10" s="1" t="s">
        <v>149</v>
      </c>
      <c r="M10" s="1" t="s">
        <v>46</v>
      </c>
      <c r="N10" s="1" t="s">
        <v>150</v>
      </c>
      <c r="O10" s="1" t="s">
        <v>151</v>
      </c>
      <c r="P10" s="1" t="s">
        <v>152</v>
      </c>
      <c r="Q10" s="1" t="s">
        <v>153</v>
      </c>
      <c r="R10" s="1" t="s">
        <v>154</v>
      </c>
    </row>
    <row r="11" spans="1:18" x14ac:dyDescent="0.25">
      <c r="A11" s="1" t="s">
        <v>155</v>
      </c>
      <c r="B11" s="1" t="s">
        <v>156</v>
      </c>
      <c r="C11" s="9" t="s">
        <v>5</v>
      </c>
      <c r="D11" s="1" t="s">
        <v>157</v>
      </c>
      <c r="E11" s="1" t="s">
        <v>158</v>
      </c>
      <c r="F11" s="1" t="s">
        <v>111</v>
      </c>
      <c r="G11" s="1" t="s">
        <v>41</v>
      </c>
      <c r="H11" s="1" t="s">
        <v>42</v>
      </c>
      <c r="I11" s="1" t="s">
        <v>159</v>
      </c>
      <c r="J11" s="1" t="s">
        <v>44</v>
      </c>
      <c r="K11" s="1" t="s">
        <v>160</v>
      </c>
      <c r="L11" s="1" t="s">
        <v>160</v>
      </c>
      <c r="M11" s="1" t="s">
        <v>46</v>
      </c>
      <c r="N11" s="1" t="s">
        <v>161</v>
      </c>
      <c r="O11" s="1" t="s">
        <v>162</v>
      </c>
      <c r="P11" s="1" t="s">
        <v>163</v>
      </c>
      <c r="Q11" s="1" t="s">
        <v>164</v>
      </c>
      <c r="R11" s="1" t="s">
        <v>165</v>
      </c>
    </row>
    <row r="12" spans="1:18" x14ac:dyDescent="0.25">
      <c r="A12" s="1" t="s">
        <v>166</v>
      </c>
      <c r="B12" s="1" t="s">
        <v>167</v>
      </c>
      <c r="C12" s="9" t="s">
        <v>168</v>
      </c>
      <c r="D12" s="1" t="s">
        <v>169</v>
      </c>
      <c r="E12" s="1" t="s">
        <v>170</v>
      </c>
      <c r="F12" s="1" t="s">
        <v>136</v>
      </c>
      <c r="G12" s="1" t="s">
        <v>41</v>
      </c>
      <c r="H12" s="1" t="s">
        <v>98</v>
      </c>
      <c r="I12" s="1" t="s">
        <v>171</v>
      </c>
      <c r="J12" s="1" t="s">
        <v>44</v>
      </c>
      <c r="K12" s="1" t="s">
        <v>172</v>
      </c>
      <c r="L12" s="1" t="s">
        <v>172</v>
      </c>
      <c r="M12" s="1" t="s">
        <v>46</v>
      </c>
      <c r="N12" s="1" t="s">
        <v>173</v>
      </c>
      <c r="O12" s="1" t="s">
        <v>174</v>
      </c>
      <c r="P12" s="1" t="s">
        <v>175</v>
      </c>
      <c r="Q12" s="1" t="s">
        <v>176</v>
      </c>
      <c r="R12" s="1" t="s">
        <v>177</v>
      </c>
    </row>
    <row r="13" spans="1:18" x14ac:dyDescent="0.25">
      <c r="A13" s="1" t="s">
        <v>178</v>
      </c>
      <c r="B13" s="1" t="s">
        <v>179</v>
      </c>
      <c r="C13" s="9" t="s">
        <v>180</v>
      </c>
      <c r="D13" s="1" t="s">
        <v>181</v>
      </c>
      <c r="E13" s="1" t="s">
        <v>182</v>
      </c>
      <c r="F13" s="1" t="s">
        <v>40</v>
      </c>
      <c r="G13" s="1" t="s">
        <v>41</v>
      </c>
      <c r="H13" s="1" t="s">
        <v>183</v>
      </c>
      <c r="I13" s="1" t="s">
        <v>184</v>
      </c>
      <c r="J13" s="1" t="s">
        <v>44</v>
      </c>
      <c r="K13" s="1" t="s">
        <v>185</v>
      </c>
      <c r="L13" s="1" t="s">
        <v>185</v>
      </c>
      <c r="M13" s="1" t="s">
        <v>46</v>
      </c>
      <c r="N13" s="1" t="s">
        <v>186</v>
      </c>
      <c r="O13" s="1" t="s">
        <v>187</v>
      </c>
      <c r="P13" s="1" t="s">
        <v>188</v>
      </c>
      <c r="Q13" s="1" t="s">
        <v>189</v>
      </c>
      <c r="R13" s="1" t="s">
        <v>190</v>
      </c>
    </row>
    <row r="14" spans="1:18" x14ac:dyDescent="0.25">
      <c r="A14" s="1" t="s">
        <v>191</v>
      </c>
      <c r="B14" s="1" t="s">
        <v>192</v>
      </c>
      <c r="C14" s="9" t="s">
        <v>193</v>
      </c>
      <c r="D14" s="1" t="s">
        <v>38</v>
      </c>
      <c r="E14" s="1" t="s">
        <v>194</v>
      </c>
      <c r="F14" s="1" t="s">
        <v>195</v>
      </c>
      <c r="G14" s="1" t="s">
        <v>41</v>
      </c>
      <c r="H14" s="1" t="s">
        <v>98</v>
      </c>
      <c r="I14" s="1" t="s">
        <v>196</v>
      </c>
      <c r="J14" s="1" t="s">
        <v>44</v>
      </c>
      <c r="K14" s="1" t="s">
        <v>197</v>
      </c>
      <c r="L14" s="1" t="s">
        <v>197</v>
      </c>
      <c r="M14" s="1" t="s">
        <v>46</v>
      </c>
      <c r="N14" s="1" t="s">
        <v>198</v>
      </c>
      <c r="O14" s="1" t="s">
        <v>199</v>
      </c>
      <c r="P14" s="1" t="s">
        <v>200</v>
      </c>
      <c r="Q14" s="1" t="s">
        <v>201</v>
      </c>
      <c r="R14" s="1" t="s">
        <v>202</v>
      </c>
    </row>
    <row r="15" spans="1:18" x14ac:dyDescent="0.25">
      <c r="A15" s="1" t="s">
        <v>203</v>
      </c>
      <c r="B15" s="1" t="s">
        <v>204</v>
      </c>
      <c r="C15" s="9" t="s">
        <v>205</v>
      </c>
      <c r="D15" s="1" t="s">
        <v>206</v>
      </c>
      <c r="E15" s="1" t="s">
        <v>207</v>
      </c>
      <c r="F15" s="1" t="s">
        <v>40</v>
      </c>
      <c r="G15" s="1" t="s">
        <v>41</v>
      </c>
      <c r="H15" s="1" t="s">
        <v>42</v>
      </c>
      <c r="I15" s="1" t="s">
        <v>208</v>
      </c>
      <c r="J15" s="1" t="s">
        <v>44</v>
      </c>
      <c r="K15" s="1" t="s">
        <v>209</v>
      </c>
      <c r="L15" s="1" t="s">
        <v>209</v>
      </c>
      <c r="M15" s="1" t="s">
        <v>46</v>
      </c>
      <c r="N15" s="1" t="s">
        <v>210</v>
      </c>
      <c r="O15" s="1" t="s">
        <v>211</v>
      </c>
      <c r="P15" s="1" t="s">
        <v>212</v>
      </c>
      <c r="Q15" s="1" t="s">
        <v>213</v>
      </c>
      <c r="R15" s="1" t="s">
        <v>214</v>
      </c>
    </row>
    <row r="16" spans="1:18" x14ac:dyDescent="0.25">
      <c r="A16" s="1" t="s">
        <v>215</v>
      </c>
      <c r="B16" s="1" t="s">
        <v>216</v>
      </c>
      <c r="C16" s="9" t="s">
        <v>217</v>
      </c>
      <c r="D16" s="1" t="s">
        <v>218</v>
      </c>
      <c r="E16" s="1" t="s">
        <v>219</v>
      </c>
      <c r="F16" s="1" t="s">
        <v>40</v>
      </c>
      <c r="G16" s="1" t="s">
        <v>41</v>
      </c>
      <c r="H16" s="1" t="s">
        <v>42</v>
      </c>
      <c r="I16" s="1" t="s">
        <v>220</v>
      </c>
      <c r="J16" s="1" t="s">
        <v>58</v>
      </c>
      <c r="K16" s="1" t="s">
        <v>221</v>
      </c>
      <c r="L16" s="1" t="s">
        <v>221</v>
      </c>
      <c r="M16" s="1" t="s">
        <v>46</v>
      </c>
      <c r="N16" s="1" t="s">
        <v>222</v>
      </c>
      <c r="O16" s="1" t="s">
        <v>223</v>
      </c>
      <c r="P16" s="1" t="s">
        <v>224</v>
      </c>
      <c r="Q16" s="1" t="s">
        <v>225</v>
      </c>
      <c r="R16" s="1" t="s">
        <v>226</v>
      </c>
    </row>
    <row r="17" spans="1:18" x14ac:dyDescent="0.25">
      <c r="A17" s="1" t="s">
        <v>227</v>
      </c>
      <c r="B17" s="1" t="s">
        <v>228</v>
      </c>
      <c r="C17" s="9" t="s">
        <v>229</v>
      </c>
      <c r="D17" s="1" t="s">
        <v>230</v>
      </c>
      <c r="E17" s="1" t="s">
        <v>231</v>
      </c>
      <c r="F17" s="1" t="s">
        <v>40</v>
      </c>
      <c r="G17" s="1" t="s">
        <v>41</v>
      </c>
      <c r="H17" s="1" t="s">
        <v>98</v>
      </c>
      <c r="I17" s="1" t="s">
        <v>232</v>
      </c>
      <c r="J17" s="1" t="s">
        <v>44</v>
      </c>
      <c r="K17" s="1" t="s">
        <v>233</v>
      </c>
      <c r="L17" s="1" t="s">
        <v>233</v>
      </c>
      <c r="M17" s="1" t="s">
        <v>46</v>
      </c>
      <c r="N17" s="1" t="s">
        <v>234</v>
      </c>
      <c r="O17" s="1" t="s">
        <v>235</v>
      </c>
      <c r="P17" s="1" t="s">
        <v>236</v>
      </c>
      <c r="Q17" s="1" t="s">
        <v>237</v>
      </c>
      <c r="R17" s="1" t="s">
        <v>238</v>
      </c>
    </row>
    <row r="18" spans="1:18" x14ac:dyDescent="0.25">
      <c r="A18" s="1" t="s">
        <v>239</v>
      </c>
      <c r="B18" s="1" t="s">
        <v>240</v>
      </c>
      <c r="C18" s="9" t="s">
        <v>241</v>
      </c>
      <c r="D18" s="1" t="s">
        <v>242</v>
      </c>
      <c r="E18" s="1" t="s">
        <v>243</v>
      </c>
      <c r="F18" s="1" t="s">
        <v>244</v>
      </c>
      <c r="G18" s="1" t="s">
        <v>41</v>
      </c>
      <c r="H18" s="1" t="s">
        <v>183</v>
      </c>
      <c r="I18" s="1" t="s">
        <v>245</v>
      </c>
      <c r="J18" s="1" t="s">
        <v>44</v>
      </c>
      <c r="K18" s="1" t="s">
        <v>246</v>
      </c>
      <c r="L18" s="1" t="s">
        <v>246</v>
      </c>
      <c r="M18" s="1" t="s">
        <v>46</v>
      </c>
      <c r="N18" s="1" t="s">
        <v>247</v>
      </c>
      <c r="O18" s="1" t="s">
        <v>248</v>
      </c>
      <c r="P18" s="1" t="s">
        <v>249</v>
      </c>
      <c r="Q18" s="1" t="s">
        <v>250</v>
      </c>
      <c r="R18" s="1" t="s">
        <v>251</v>
      </c>
    </row>
    <row r="19" spans="1:18" x14ac:dyDescent="0.25">
      <c r="A19" s="1" t="s">
        <v>252</v>
      </c>
      <c r="B19" s="1" t="s">
        <v>253</v>
      </c>
      <c r="C19" s="9" t="s">
        <v>254</v>
      </c>
      <c r="D19" s="1" t="s">
        <v>111</v>
      </c>
      <c r="E19" s="1" t="s">
        <v>111</v>
      </c>
      <c r="F19" s="1" t="s">
        <v>111</v>
      </c>
      <c r="G19" s="1" t="s">
        <v>41</v>
      </c>
      <c r="H19" s="1" t="s">
        <v>98</v>
      </c>
      <c r="I19" s="1" t="s">
        <v>171</v>
      </c>
      <c r="J19" s="1" t="s">
        <v>44</v>
      </c>
      <c r="K19" s="1" t="s">
        <v>255</v>
      </c>
      <c r="L19" s="1" t="s">
        <v>255</v>
      </c>
      <c r="M19" s="1" t="s">
        <v>46</v>
      </c>
      <c r="N19" s="1" t="s">
        <v>256</v>
      </c>
      <c r="O19" s="1" t="s">
        <v>257</v>
      </c>
      <c r="P19" s="1" t="s">
        <v>258</v>
      </c>
      <c r="Q19" s="1" t="s">
        <v>259</v>
      </c>
      <c r="R19" s="1" t="s">
        <v>260</v>
      </c>
    </row>
    <row r="20" spans="1:18" x14ac:dyDescent="0.25">
      <c r="A20" s="1" t="s">
        <v>261</v>
      </c>
      <c r="B20" s="1" t="s">
        <v>262</v>
      </c>
      <c r="C20" s="9" t="s">
        <v>263</v>
      </c>
      <c r="D20" s="1" t="s">
        <v>264</v>
      </c>
      <c r="E20" s="1" t="s">
        <v>265</v>
      </c>
      <c r="F20" s="1" t="s">
        <v>148</v>
      </c>
      <c r="G20" s="1" t="s">
        <v>41</v>
      </c>
      <c r="H20" s="1" t="s">
        <v>42</v>
      </c>
      <c r="I20" s="1" t="s">
        <v>266</v>
      </c>
      <c r="J20" s="1" t="s">
        <v>58</v>
      </c>
      <c r="K20" s="1" t="s">
        <v>267</v>
      </c>
      <c r="L20" s="1" t="s">
        <v>267</v>
      </c>
      <c r="M20" s="1" t="s">
        <v>46</v>
      </c>
      <c r="N20" s="1" t="s">
        <v>268</v>
      </c>
      <c r="O20" s="1" t="s">
        <v>269</v>
      </c>
      <c r="P20" s="1" t="s">
        <v>270</v>
      </c>
      <c r="Q20" s="1" t="s">
        <v>271</v>
      </c>
      <c r="R20" s="1" t="s">
        <v>272</v>
      </c>
    </row>
    <row r="21" spans="1:18" x14ac:dyDescent="0.25">
      <c r="A21" s="1" t="s">
        <v>273</v>
      </c>
      <c r="B21" s="1" t="s">
        <v>274</v>
      </c>
      <c r="C21" s="9" t="s">
        <v>275</v>
      </c>
      <c r="D21" s="1" t="s">
        <v>276</v>
      </c>
      <c r="E21" s="1" t="s">
        <v>277</v>
      </c>
      <c r="F21" s="1" t="s">
        <v>278</v>
      </c>
      <c r="G21" s="1" t="s">
        <v>41</v>
      </c>
      <c r="H21" s="1" t="s">
        <v>98</v>
      </c>
      <c r="I21" s="1" t="s">
        <v>232</v>
      </c>
      <c r="J21" s="1" t="s">
        <v>58</v>
      </c>
      <c r="K21" s="1" t="s">
        <v>279</v>
      </c>
      <c r="L21" s="1" t="s">
        <v>279</v>
      </c>
      <c r="M21" s="1" t="s">
        <v>46</v>
      </c>
      <c r="N21" s="1" t="s">
        <v>280</v>
      </c>
      <c r="O21" s="1" t="s">
        <v>281</v>
      </c>
      <c r="P21" s="1" t="s">
        <v>282</v>
      </c>
      <c r="Q21" s="1" t="s">
        <v>283</v>
      </c>
      <c r="R21" s="1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Q2" sqref="Q2:Q21"/>
    </sheetView>
  </sheetViews>
  <sheetFormatPr defaultRowHeight="15" x14ac:dyDescent="0.25"/>
  <cols>
    <col min="1" max="1" width="5.7109375" bestFit="1" customWidth="1"/>
    <col min="2" max="2" width="3.85546875" bestFit="1" customWidth="1"/>
    <col min="3" max="3" width="17" bestFit="1" customWidth="1"/>
    <col min="4" max="5" width="10.28515625" bestFit="1" customWidth="1"/>
    <col min="6" max="6" width="21.7109375" bestFit="1" customWidth="1"/>
    <col min="7" max="7" width="8.5703125" bestFit="1" customWidth="1"/>
    <col min="8" max="8" width="13.85546875" bestFit="1" customWidth="1"/>
    <col min="9" max="9" width="4.42578125" bestFit="1" customWidth="1"/>
    <col min="10" max="10" width="7.5703125" bestFit="1" customWidth="1"/>
    <col min="11" max="11" width="13.7109375" bestFit="1" customWidth="1"/>
    <col min="12" max="12" width="8.7109375" bestFit="1" customWidth="1"/>
    <col min="13" max="13" width="9.140625" bestFit="1" customWidth="1"/>
    <col min="14" max="14" width="11.5703125" bestFit="1" customWidth="1"/>
    <col min="15" max="15" width="10.42578125" bestFit="1" customWidth="1"/>
    <col min="16" max="16" width="9.42578125" bestFit="1" customWidth="1"/>
    <col min="17" max="17" width="10.42578125" bestFit="1" customWidth="1"/>
    <col min="18" max="18" width="15.7109375" bestFit="1" customWidth="1"/>
  </cols>
  <sheetData>
    <row r="1" spans="1:18" x14ac:dyDescent="0.25">
      <c r="A1" s="1" t="s">
        <v>9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</row>
    <row r="2" spans="1:18" x14ac:dyDescent="0.25">
      <c r="A2" s="10" t="s">
        <v>35</v>
      </c>
      <c r="B2" s="10" t="s">
        <v>57</v>
      </c>
      <c r="C2" s="11" t="s">
        <v>67</v>
      </c>
      <c r="D2" s="10" t="s">
        <v>68</v>
      </c>
      <c r="E2" s="10" t="s">
        <v>69</v>
      </c>
      <c r="F2" s="10" t="s">
        <v>70</v>
      </c>
      <c r="G2" s="10" t="s">
        <v>448</v>
      </c>
      <c r="H2" s="10" t="s">
        <v>42</v>
      </c>
      <c r="I2" s="10" t="s">
        <v>71</v>
      </c>
      <c r="J2" s="10" t="s">
        <v>44</v>
      </c>
      <c r="K2" s="10" t="s">
        <v>661</v>
      </c>
      <c r="L2" s="10" t="s">
        <v>661</v>
      </c>
      <c r="M2" s="10" t="s">
        <v>46</v>
      </c>
      <c r="N2" s="10" t="s">
        <v>662</v>
      </c>
      <c r="O2" s="10" t="s">
        <v>48</v>
      </c>
      <c r="P2" s="10" t="s">
        <v>48</v>
      </c>
      <c r="Q2" s="10" t="s">
        <v>49</v>
      </c>
      <c r="R2" s="10" t="s">
        <v>663</v>
      </c>
    </row>
    <row r="3" spans="1:18" x14ac:dyDescent="0.25">
      <c r="A3" s="10" t="s">
        <v>51</v>
      </c>
      <c r="B3" s="10" t="s">
        <v>555</v>
      </c>
      <c r="C3" s="11" t="s">
        <v>37</v>
      </c>
      <c r="D3" s="10" t="s">
        <v>38</v>
      </c>
      <c r="E3" s="10" t="s">
        <v>39</v>
      </c>
      <c r="F3" s="10" t="s">
        <v>40</v>
      </c>
      <c r="G3" s="10" t="s">
        <v>448</v>
      </c>
      <c r="H3" s="10" t="s">
        <v>42</v>
      </c>
      <c r="I3" s="10" t="s">
        <v>43</v>
      </c>
      <c r="J3" s="10" t="s">
        <v>44</v>
      </c>
      <c r="K3" s="10" t="s">
        <v>664</v>
      </c>
      <c r="L3" s="10" t="s">
        <v>664</v>
      </c>
      <c r="M3" s="10" t="s">
        <v>46</v>
      </c>
      <c r="N3" s="10" t="s">
        <v>665</v>
      </c>
      <c r="O3" s="10" t="s">
        <v>666</v>
      </c>
      <c r="P3" s="10" t="s">
        <v>667</v>
      </c>
      <c r="Q3" s="10" t="s">
        <v>668</v>
      </c>
      <c r="R3" s="10" t="s">
        <v>669</v>
      </c>
    </row>
    <row r="4" spans="1:18" x14ac:dyDescent="0.25">
      <c r="A4" s="10" t="s">
        <v>65</v>
      </c>
      <c r="B4" s="10" t="s">
        <v>215</v>
      </c>
      <c r="C4" s="11" t="s">
        <v>299</v>
      </c>
      <c r="D4" s="10" t="s">
        <v>122</v>
      </c>
      <c r="E4" s="10" t="s">
        <v>286</v>
      </c>
      <c r="F4" s="10" t="s">
        <v>83</v>
      </c>
      <c r="G4" s="10" t="s">
        <v>448</v>
      </c>
      <c r="H4" s="10" t="s">
        <v>84</v>
      </c>
      <c r="I4" s="10" t="s">
        <v>300</v>
      </c>
      <c r="J4" s="10" t="s">
        <v>44</v>
      </c>
      <c r="K4" s="10" t="s">
        <v>670</v>
      </c>
      <c r="L4" s="10" t="s">
        <v>670</v>
      </c>
      <c r="M4" s="10" t="s">
        <v>46</v>
      </c>
      <c r="N4" s="10" t="s">
        <v>671</v>
      </c>
      <c r="O4" s="10" t="s">
        <v>672</v>
      </c>
      <c r="P4" s="10" t="s">
        <v>673</v>
      </c>
      <c r="Q4" s="10" t="s">
        <v>674</v>
      </c>
      <c r="R4" s="10" t="s">
        <v>675</v>
      </c>
    </row>
    <row r="5" spans="1:18" x14ac:dyDescent="0.25">
      <c r="A5" s="10" t="s">
        <v>78</v>
      </c>
      <c r="B5" s="10" t="s">
        <v>536</v>
      </c>
      <c r="C5" s="11" t="s">
        <v>94</v>
      </c>
      <c r="D5" s="10" t="s">
        <v>95</v>
      </c>
      <c r="E5" s="10" t="s">
        <v>96</v>
      </c>
      <c r="F5" s="10" t="s">
        <v>97</v>
      </c>
      <c r="G5" s="10" t="s">
        <v>448</v>
      </c>
      <c r="H5" s="10" t="s">
        <v>98</v>
      </c>
      <c r="I5" s="10" t="s">
        <v>99</v>
      </c>
      <c r="J5" s="10" t="s">
        <v>44</v>
      </c>
      <c r="K5" s="10" t="s">
        <v>676</v>
      </c>
      <c r="L5" s="10" t="s">
        <v>676</v>
      </c>
      <c r="M5" s="10" t="s">
        <v>46</v>
      </c>
      <c r="N5" s="10" t="s">
        <v>677</v>
      </c>
      <c r="O5" s="10" t="s">
        <v>678</v>
      </c>
      <c r="P5" s="10" t="s">
        <v>679</v>
      </c>
      <c r="Q5" s="10" t="s">
        <v>680</v>
      </c>
      <c r="R5" s="10" t="s">
        <v>681</v>
      </c>
    </row>
    <row r="6" spans="1:18" x14ac:dyDescent="0.25">
      <c r="A6" s="10" t="s">
        <v>92</v>
      </c>
      <c r="B6" s="10" t="s">
        <v>432</v>
      </c>
      <c r="C6" s="11" t="s">
        <v>80</v>
      </c>
      <c r="D6" s="10" t="s">
        <v>81</v>
      </c>
      <c r="E6" s="10" t="s">
        <v>82</v>
      </c>
      <c r="F6" s="10" t="s">
        <v>83</v>
      </c>
      <c r="G6" s="10" t="s">
        <v>448</v>
      </c>
      <c r="H6" s="10" t="s">
        <v>84</v>
      </c>
      <c r="I6" s="10" t="s">
        <v>85</v>
      </c>
      <c r="J6" s="10" t="s">
        <v>44</v>
      </c>
      <c r="K6" s="10" t="s">
        <v>682</v>
      </c>
      <c r="L6" s="10" t="s">
        <v>682</v>
      </c>
      <c r="M6" s="10" t="s">
        <v>46</v>
      </c>
      <c r="N6" s="10" t="s">
        <v>683</v>
      </c>
      <c r="O6" s="10" t="s">
        <v>684</v>
      </c>
      <c r="P6" s="10" t="s">
        <v>685</v>
      </c>
      <c r="Q6" s="10" t="s">
        <v>686</v>
      </c>
      <c r="R6" s="10" t="s">
        <v>687</v>
      </c>
    </row>
    <row r="7" spans="1:18" x14ac:dyDescent="0.25">
      <c r="A7" s="10" t="s">
        <v>106</v>
      </c>
      <c r="B7" s="10" t="s">
        <v>227</v>
      </c>
      <c r="C7" s="10" t="s">
        <v>53</v>
      </c>
      <c r="D7" s="10" t="s">
        <v>54</v>
      </c>
      <c r="E7" s="10" t="s">
        <v>55</v>
      </c>
      <c r="F7" s="10" t="s">
        <v>56</v>
      </c>
      <c r="G7" s="10" t="s">
        <v>448</v>
      </c>
      <c r="H7" s="10" t="s">
        <v>42</v>
      </c>
      <c r="I7" s="10" t="s">
        <v>57</v>
      </c>
      <c r="J7" s="10" t="s">
        <v>58</v>
      </c>
      <c r="K7" s="10" t="s">
        <v>688</v>
      </c>
      <c r="L7" s="10" t="s">
        <v>688</v>
      </c>
      <c r="M7" s="10" t="s">
        <v>46</v>
      </c>
      <c r="N7" s="10" t="s">
        <v>689</v>
      </c>
      <c r="O7" s="10" t="s">
        <v>690</v>
      </c>
      <c r="P7" s="10" t="s">
        <v>691</v>
      </c>
      <c r="Q7" s="10" t="s">
        <v>692</v>
      </c>
      <c r="R7" s="10" t="s">
        <v>693</v>
      </c>
    </row>
    <row r="8" spans="1:18" x14ac:dyDescent="0.25">
      <c r="A8" s="10" t="s">
        <v>119</v>
      </c>
      <c r="B8" s="10" t="s">
        <v>273</v>
      </c>
      <c r="C8" s="11" t="s">
        <v>168</v>
      </c>
      <c r="D8" s="10" t="s">
        <v>169</v>
      </c>
      <c r="E8" s="10" t="s">
        <v>170</v>
      </c>
      <c r="F8" s="10" t="s">
        <v>136</v>
      </c>
      <c r="G8" s="10" t="s">
        <v>448</v>
      </c>
      <c r="H8" s="10" t="s">
        <v>98</v>
      </c>
      <c r="I8" s="10" t="s">
        <v>171</v>
      </c>
      <c r="J8" s="10" t="s">
        <v>44</v>
      </c>
      <c r="K8" s="10" t="s">
        <v>694</v>
      </c>
      <c r="L8" s="10" t="s">
        <v>694</v>
      </c>
      <c r="M8" s="10" t="s">
        <v>46</v>
      </c>
      <c r="N8" s="10" t="s">
        <v>695</v>
      </c>
      <c r="O8" s="10" t="s">
        <v>696</v>
      </c>
      <c r="P8" s="10" t="s">
        <v>697</v>
      </c>
      <c r="Q8" s="10" t="s">
        <v>698</v>
      </c>
      <c r="R8" s="10" t="s">
        <v>699</v>
      </c>
    </row>
    <row r="9" spans="1:18" x14ac:dyDescent="0.25">
      <c r="A9" s="10" t="s">
        <v>131</v>
      </c>
      <c r="B9" s="10" t="s">
        <v>71</v>
      </c>
      <c r="C9" s="11" t="s">
        <v>5</v>
      </c>
      <c r="D9" s="10" t="s">
        <v>157</v>
      </c>
      <c r="E9" s="10" t="s">
        <v>158</v>
      </c>
      <c r="F9" s="10" t="s">
        <v>111</v>
      </c>
      <c r="G9" s="10" t="s">
        <v>448</v>
      </c>
      <c r="H9" s="10" t="s">
        <v>356</v>
      </c>
      <c r="I9" s="10" t="s">
        <v>159</v>
      </c>
      <c r="J9" s="10" t="s">
        <v>44</v>
      </c>
      <c r="K9" s="10" t="s">
        <v>700</v>
      </c>
      <c r="L9" s="10" t="s">
        <v>700</v>
      </c>
      <c r="M9" s="10" t="s">
        <v>46</v>
      </c>
      <c r="N9" s="10" t="s">
        <v>701</v>
      </c>
      <c r="O9" s="10" t="s">
        <v>702</v>
      </c>
      <c r="P9" s="10" t="s">
        <v>703</v>
      </c>
      <c r="Q9" s="10" t="s">
        <v>704</v>
      </c>
      <c r="R9" s="10" t="s">
        <v>705</v>
      </c>
    </row>
    <row r="10" spans="1:18" x14ac:dyDescent="0.25">
      <c r="A10" s="10" t="s">
        <v>143</v>
      </c>
      <c r="B10" s="10" t="s">
        <v>706</v>
      </c>
      <c r="C10" s="11" t="s">
        <v>707</v>
      </c>
      <c r="D10" s="10" t="s">
        <v>111</v>
      </c>
      <c r="E10" s="10" t="s">
        <v>111</v>
      </c>
      <c r="F10" s="10" t="s">
        <v>111</v>
      </c>
      <c r="G10" s="10" t="s">
        <v>448</v>
      </c>
      <c r="H10" s="10" t="s">
        <v>98</v>
      </c>
      <c r="I10" s="10" t="s">
        <v>386</v>
      </c>
      <c r="J10" s="10" t="s">
        <v>44</v>
      </c>
      <c r="K10" s="10" t="s">
        <v>708</v>
      </c>
      <c r="L10" s="10" t="s">
        <v>708</v>
      </c>
      <c r="M10" s="10" t="s">
        <v>46</v>
      </c>
      <c r="N10" s="10" t="s">
        <v>437</v>
      </c>
      <c r="O10" s="10" t="s">
        <v>709</v>
      </c>
      <c r="P10" s="10" t="s">
        <v>710</v>
      </c>
      <c r="Q10" s="10" t="s">
        <v>711</v>
      </c>
      <c r="R10" s="10" t="s">
        <v>712</v>
      </c>
    </row>
    <row r="11" spans="1:18" x14ac:dyDescent="0.25">
      <c r="A11" s="10" t="s">
        <v>155</v>
      </c>
      <c r="B11" s="10" t="s">
        <v>131</v>
      </c>
      <c r="C11" s="11" t="s">
        <v>133</v>
      </c>
      <c r="D11" s="10" t="s">
        <v>134</v>
      </c>
      <c r="E11" s="10" t="s">
        <v>135</v>
      </c>
      <c r="F11" s="10" t="s">
        <v>136</v>
      </c>
      <c r="G11" s="10" t="s">
        <v>448</v>
      </c>
      <c r="H11" s="10" t="s">
        <v>84</v>
      </c>
      <c r="I11" s="10" t="s">
        <v>85</v>
      </c>
      <c r="J11" s="10" t="s">
        <v>44</v>
      </c>
      <c r="K11" s="10" t="s">
        <v>713</v>
      </c>
      <c r="L11" s="10" t="s">
        <v>713</v>
      </c>
      <c r="M11" s="10" t="s">
        <v>46</v>
      </c>
      <c r="N11" s="10" t="s">
        <v>714</v>
      </c>
      <c r="O11" s="10" t="s">
        <v>715</v>
      </c>
      <c r="P11" s="10" t="s">
        <v>716</v>
      </c>
      <c r="Q11" s="10" t="s">
        <v>717</v>
      </c>
      <c r="R11" s="10" t="s">
        <v>718</v>
      </c>
    </row>
    <row r="12" spans="1:18" x14ac:dyDescent="0.25">
      <c r="A12" s="10" t="s">
        <v>166</v>
      </c>
      <c r="B12" s="10" t="s">
        <v>166</v>
      </c>
      <c r="C12" s="11" t="s">
        <v>180</v>
      </c>
      <c r="D12" s="10" t="s">
        <v>181</v>
      </c>
      <c r="E12" s="10" t="s">
        <v>182</v>
      </c>
      <c r="F12" s="10" t="s">
        <v>40</v>
      </c>
      <c r="G12" s="10" t="s">
        <v>448</v>
      </c>
      <c r="H12" s="10" t="s">
        <v>183</v>
      </c>
      <c r="I12" s="10" t="s">
        <v>184</v>
      </c>
      <c r="J12" s="10" t="s">
        <v>44</v>
      </c>
      <c r="K12" s="10" t="s">
        <v>719</v>
      </c>
      <c r="L12" s="10" t="s">
        <v>719</v>
      </c>
      <c r="M12" s="10" t="s">
        <v>46</v>
      </c>
      <c r="N12" s="10" t="s">
        <v>720</v>
      </c>
      <c r="O12" s="10" t="s">
        <v>721</v>
      </c>
      <c r="P12" s="10" t="s">
        <v>722</v>
      </c>
      <c r="Q12" s="10" t="s">
        <v>723</v>
      </c>
      <c r="R12" s="10" t="s">
        <v>724</v>
      </c>
    </row>
    <row r="13" spans="1:18" x14ac:dyDescent="0.25">
      <c r="A13" s="10" t="s">
        <v>178</v>
      </c>
      <c r="B13" s="10" t="s">
        <v>616</v>
      </c>
      <c r="C13" s="11" t="s">
        <v>370</v>
      </c>
      <c r="D13" s="10" t="s">
        <v>725</v>
      </c>
      <c r="E13" s="10" t="s">
        <v>726</v>
      </c>
      <c r="F13" s="10" t="s">
        <v>278</v>
      </c>
      <c r="G13" s="10" t="s">
        <v>448</v>
      </c>
      <c r="H13" s="10" t="s">
        <v>98</v>
      </c>
      <c r="I13" s="10" t="s">
        <v>371</v>
      </c>
      <c r="J13" s="10" t="s">
        <v>44</v>
      </c>
      <c r="K13" s="10" t="s">
        <v>727</v>
      </c>
      <c r="L13" s="10" t="s">
        <v>728</v>
      </c>
      <c r="M13" s="10" t="s">
        <v>729</v>
      </c>
      <c r="N13" s="10" t="s">
        <v>730</v>
      </c>
      <c r="O13" s="10" t="s">
        <v>731</v>
      </c>
      <c r="P13" s="10" t="s">
        <v>732</v>
      </c>
      <c r="Q13" s="10" t="s">
        <v>733</v>
      </c>
      <c r="R13" s="10" t="s">
        <v>734</v>
      </c>
    </row>
    <row r="14" spans="1:18" x14ac:dyDescent="0.25">
      <c r="A14" s="10" t="s">
        <v>191</v>
      </c>
      <c r="B14" s="10" t="s">
        <v>645</v>
      </c>
      <c r="C14" s="11" t="s">
        <v>412</v>
      </c>
      <c r="D14" s="10" t="s">
        <v>735</v>
      </c>
      <c r="E14" s="10" t="s">
        <v>736</v>
      </c>
      <c r="F14" s="10" t="s">
        <v>111</v>
      </c>
      <c r="G14" s="10" t="s">
        <v>448</v>
      </c>
      <c r="H14" s="10" t="s">
        <v>356</v>
      </c>
      <c r="I14" s="10" t="s">
        <v>266</v>
      </c>
      <c r="J14" s="10" t="s">
        <v>44</v>
      </c>
      <c r="K14" s="10" t="s">
        <v>737</v>
      </c>
      <c r="L14" s="10" t="s">
        <v>737</v>
      </c>
      <c r="M14" s="10" t="s">
        <v>46</v>
      </c>
      <c r="N14" s="10" t="s">
        <v>665</v>
      </c>
      <c r="O14" s="10" t="s">
        <v>738</v>
      </c>
      <c r="P14" s="10" t="s">
        <v>739</v>
      </c>
      <c r="Q14" s="10" t="s">
        <v>740</v>
      </c>
      <c r="R14" s="10" t="s">
        <v>741</v>
      </c>
    </row>
    <row r="15" spans="1:18" x14ac:dyDescent="0.25">
      <c r="A15" s="10" t="s">
        <v>203</v>
      </c>
      <c r="B15" s="10" t="s">
        <v>742</v>
      </c>
      <c r="C15" s="11" t="s">
        <v>743</v>
      </c>
      <c r="D15" s="10" t="s">
        <v>111</v>
      </c>
      <c r="E15" s="10" t="s">
        <v>111</v>
      </c>
      <c r="F15" s="10" t="s">
        <v>111</v>
      </c>
      <c r="G15" s="10" t="s">
        <v>448</v>
      </c>
      <c r="H15" s="10" t="s">
        <v>98</v>
      </c>
      <c r="I15" s="10" t="s">
        <v>171</v>
      </c>
      <c r="J15" s="10" t="s">
        <v>44</v>
      </c>
      <c r="K15" s="10" t="s">
        <v>744</v>
      </c>
      <c r="L15" s="10" t="s">
        <v>744</v>
      </c>
      <c r="M15" s="10" t="s">
        <v>46</v>
      </c>
      <c r="N15" s="10" t="s">
        <v>745</v>
      </c>
      <c r="O15" s="10" t="s">
        <v>746</v>
      </c>
      <c r="P15" s="10" t="s">
        <v>747</v>
      </c>
      <c r="Q15" s="10" t="s">
        <v>748</v>
      </c>
      <c r="R15" s="10" t="s">
        <v>749</v>
      </c>
    </row>
    <row r="16" spans="1:18" x14ac:dyDescent="0.25">
      <c r="A16" s="10" t="s">
        <v>215</v>
      </c>
      <c r="B16" s="10" t="s">
        <v>208</v>
      </c>
      <c r="C16" s="11" t="s">
        <v>515</v>
      </c>
      <c r="D16" s="10" t="s">
        <v>750</v>
      </c>
      <c r="E16" s="10" t="s">
        <v>751</v>
      </c>
      <c r="F16" s="10" t="s">
        <v>83</v>
      </c>
      <c r="G16" s="10" t="s">
        <v>448</v>
      </c>
      <c r="H16" s="10" t="s">
        <v>84</v>
      </c>
      <c r="I16" s="10" t="s">
        <v>394</v>
      </c>
      <c r="J16" s="10" t="s">
        <v>58</v>
      </c>
      <c r="K16" s="10" t="s">
        <v>752</v>
      </c>
      <c r="L16" s="10" t="s">
        <v>753</v>
      </c>
      <c r="M16" s="10" t="s">
        <v>754</v>
      </c>
      <c r="N16" s="10" t="s">
        <v>755</v>
      </c>
      <c r="O16" s="10" t="s">
        <v>756</v>
      </c>
      <c r="P16" s="10" t="s">
        <v>757</v>
      </c>
      <c r="Q16" s="10" t="s">
        <v>758</v>
      </c>
      <c r="R16" s="10" t="s">
        <v>759</v>
      </c>
    </row>
    <row r="17" spans="1:18" x14ac:dyDescent="0.25">
      <c r="A17" s="10" t="s">
        <v>227</v>
      </c>
      <c r="B17" s="10" t="s">
        <v>51</v>
      </c>
      <c r="C17" s="11" t="s">
        <v>229</v>
      </c>
      <c r="D17" s="10" t="s">
        <v>230</v>
      </c>
      <c r="E17" s="10" t="s">
        <v>231</v>
      </c>
      <c r="F17" s="10" t="s">
        <v>111</v>
      </c>
      <c r="G17" s="10" t="s">
        <v>448</v>
      </c>
      <c r="H17" s="10" t="s">
        <v>98</v>
      </c>
      <c r="I17" s="10" t="s">
        <v>232</v>
      </c>
      <c r="J17" s="10" t="s">
        <v>44</v>
      </c>
      <c r="K17" s="10" t="s">
        <v>760</v>
      </c>
      <c r="L17" s="10" t="s">
        <v>761</v>
      </c>
      <c r="M17" s="10" t="s">
        <v>762</v>
      </c>
      <c r="N17" s="10" t="s">
        <v>763</v>
      </c>
      <c r="O17" s="10" t="s">
        <v>764</v>
      </c>
      <c r="P17" s="10" t="s">
        <v>765</v>
      </c>
      <c r="Q17" s="10" t="s">
        <v>766</v>
      </c>
      <c r="R17" s="10" t="s">
        <v>767</v>
      </c>
    </row>
    <row r="18" spans="1:18" x14ac:dyDescent="0.25">
      <c r="A18" s="10" t="s">
        <v>239</v>
      </c>
      <c r="B18" s="10" t="s">
        <v>65</v>
      </c>
      <c r="C18" s="11" t="s">
        <v>638</v>
      </c>
      <c r="D18" s="10" t="s">
        <v>768</v>
      </c>
      <c r="E18" s="10" t="s">
        <v>769</v>
      </c>
      <c r="F18" s="10" t="s">
        <v>40</v>
      </c>
      <c r="G18" s="10" t="s">
        <v>448</v>
      </c>
      <c r="H18" s="10" t="s">
        <v>84</v>
      </c>
      <c r="I18" s="10" t="s">
        <v>85</v>
      </c>
      <c r="J18" s="10" t="s">
        <v>44</v>
      </c>
      <c r="K18" s="10" t="s">
        <v>770</v>
      </c>
      <c r="L18" s="10" t="s">
        <v>770</v>
      </c>
      <c r="M18" s="10" t="s">
        <v>46</v>
      </c>
      <c r="N18" s="10" t="s">
        <v>481</v>
      </c>
      <c r="O18" s="10" t="s">
        <v>771</v>
      </c>
      <c r="P18" s="10" t="s">
        <v>772</v>
      </c>
      <c r="Q18" s="10" t="s">
        <v>773</v>
      </c>
      <c r="R18" s="10" t="s">
        <v>774</v>
      </c>
    </row>
    <row r="19" spans="1:18" x14ac:dyDescent="0.25">
      <c r="A19" s="10" t="s">
        <v>252</v>
      </c>
      <c r="B19" s="10" t="s">
        <v>203</v>
      </c>
      <c r="C19" s="11" t="s">
        <v>241</v>
      </c>
      <c r="D19" s="10" t="s">
        <v>242</v>
      </c>
      <c r="E19" s="10" t="s">
        <v>243</v>
      </c>
      <c r="F19" s="10" t="s">
        <v>775</v>
      </c>
      <c r="G19" s="10" t="s">
        <v>448</v>
      </c>
      <c r="H19" s="10" t="s">
        <v>183</v>
      </c>
      <c r="I19" s="10" t="s">
        <v>245</v>
      </c>
      <c r="J19" s="10" t="s">
        <v>44</v>
      </c>
      <c r="K19" s="10" t="s">
        <v>776</v>
      </c>
      <c r="L19" s="10" t="s">
        <v>777</v>
      </c>
      <c r="M19" s="10" t="s">
        <v>778</v>
      </c>
      <c r="N19" s="10" t="s">
        <v>779</v>
      </c>
      <c r="O19" s="10" t="s">
        <v>780</v>
      </c>
      <c r="P19" s="10" t="s">
        <v>781</v>
      </c>
      <c r="Q19" s="10" t="s">
        <v>782</v>
      </c>
      <c r="R19" s="10" t="s">
        <v>783</v>
      </c>
    </row>
    <row r="20" spans="1:18" x14ac:dyDescent="0.25">
      <c r="A20" s="10" t="s">
        <v>261</v>
      </c>
      <c r="B20" s="10" t="s">
        <v>424</v>
      </c>
      <c r="C20" s="11" t="s">
        <v>263</v>
      </c>
      <c r="D20" s="10" t="s">
        <v>264</v>
      </c>
      <c r="E20" s="10" t="s">
        <v>265</v>
      </c>
      <c r="F20" s="10" t="s">
        <v>148</v>
      </c>
      <c r="G20" s="10" t="s">
        <v>448</v>
      </c>
      <c r="H20" s="10" t="s">
        <v>356</v>
      </c>
      <c r="I20" s="10" t="s">
        <v>266</v>
      </c>
      <c r="J20" s="10" t="s">
        <v>58</v>
      </c>
      <c r="K20" s="10" t="s">
        <v>784</v>
      </c>
      <c r="L20" s="10" t="s">
        <v>784</v>
      </c>
      <c r="M20" s="10" t="s">
        <v>46</v>
      </c>
      <c r="N20" s="10" t="s">
        <v>785</v>
      </c>
      <c r="O20" s="10" t="s">
        <v>786</v>
      </c>
      <c r="P20" s="10" t="s">
        <v>787</v>
      </c>
      <c r="Q20" s="10" t="s">
        <v>788</v>
      </c>
      <c r="R20" s="10" t="s">
        <v>789</v>
      </c>
    </row>
    <row r="21" spans="1:18" x14ac:dyDescent="0.25">
      <c r="A21" s="10" t="s">
        <v>273</v>
      </c>
      <c r="B21" s="10" t="s">
        <v>790</v>
      </c>
      <c r="C21" s="11" t="s">
        <v>652</v>
      </c>
      <c r="D21" s="10" t="s">
        <v>111</v>
      </c>
      <c r="E21" s="10" t="s">
        <v>111</v>
      </c>
      <c r="F21" s="10" t="s">
        <v>111</v>
      </c>
      <c r="G21" s="10" t="s">
        <v>448</v>
      </c>
      <c r="H21" s="10" t="s">
        <v>98</v>
      </c>
      <c r="I21" s="10" t="s">
        <v>371</v>
      </c>
      <c r="J21" s="10" t="s">
        <v>44</v>
      </c>
      <c r="K21" s="10" t="s">
        <v>791</v>
      </c>
      <c r="L21" s="10" t="s">
        <v>791</v>
      </c>
      <c r="M21" s="10" t="s">
        <v>46</v>
      </c>
      <c r="N21" s="10" t="s">
        <v>792</v>
      </c>
      <c r="O21" s="10" t="s">
        <v>793</v>
      </c>
      <c r="P21" s="10" t="s">
        <v>794</v>
      </c>
      <c r="Q21" s="10" t="s">
        <v>795</v>
      </c>
      <c r="R21" s="10" t="s">
        <v>796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Q4" sqref="Q4:Q21"/>
    </sheetView>
  </sheetViews>
  <sheetFormatPr defaultRowHeight="15" x14ac:dyDescent="0.25"/>
  <sheetData>
    <row r="1" spans="1:17" x14ac:dyDescent="0.25">
      <c r="A1" s="1" t="s">
        <v>111</v>
      </c>
      <c r="B1" s="1" t="s">
        <v>111</v>
      </c>
      <c r="C1" s="1" t="s">
        <v>446</v>
      </c>
      <c r="D1" s="1" t="s">
        <v>111</v>
      </c>
      <c r="E1" s="1" t="s">
        <v>111</v>
      </c>
      <c r="F1" s="1" t="s">
        <v>111</v>
      </c>
      <c r="G1" s="1" t="s">
        <v>111</v>
      </c>
      <c r="H1" s="1" t="s">
        <v>111</v>
      </c>
      <c r="I1" s="1" t="s">
        <v>111</v>
      </c>
      <c r="J1" s="1" t="s">
        <v>111</v>
      </c>
      <c r="K1" s="1" t="s">
        <v>111</v>
      </c>
      <c r="L1" s="1" t="s">
        <v>111</v>
      </c>
      <c r="M1" s="1" t="s">
        <v>111</v>
      </c>
      <c r="N1" s="1" t="s">
        <v>111</v>
      </c>
      <c r="O1" s="1" t="s">
        <v>111</v>
      </c>
      <c r="P1" s="1" t="s">
        <v>111</v>
      </c>
      <c r="Q1" s="1" t="s">
        <v>111</v>
      </c>
    </row>
    <row r="2" spans="1:17" x14ac:dyDescent="0.25">
      <c r="A2" s="1" t="s">
        <v>9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pans="1:17" x14ac:dyDescent="0.25">
      <c r="A3" s="1" t="s">
        <v>35</v>
      </c>
      <c r="B3" s="1" t="s">
        <v>35</v>
      </c>
      <c r="C3" s="1" t="s">
        <v>809</v>
      </c>
      <c r="D3" s="1" t="s">
        <v>810</v>
      </c>
      <c r="E3" s="1" t="s">
        <v>811</v>
      </c>
      <c r="F3" s="1" t="s">
        <v>812</v>
      </c>
      <c r="G3" s="1" t="s">
        <v>448</v>
      </c>
      <c r="H3" s="1" t="s">
        <v>42</v>
      </c>
      <c r="I3" s="1" t="s">
        <v>71</v>
      </c>
      <c r="J3" s="1" t="s">
        <v>44</v>
      </c>
      <c r="K3" s="1" t="s">
        <v>813</v>
      </c>
      <c r="L3" s="1" t="s">
        <v>813</v>
      </c>
      <c r="M3" s="1" t="s">
        <v>46</v>
      </c>
      <c r="N3" s="1" t="s">
        <v>814</v>
      </c>
      <c r="O3" s="1" t="s">
        <v>48</v>
      </c>
      <c r="P3" s="1" t="s">
        <v>48</v>
      </c>
      <c r="Q3" s="1" t="s">
        <v>49</v>
      </c>
    </row>
    <row r="4" spans="1:17" x14ac:dyDescent="0.25">
      <c r="A4" s="1" t="s">
        <v>51</v>
      </c>
      <c r="B4" s="1" t="s">
        <v>65</v>
      </c>
      <c r="C4" s="1" t="s">
        <v>67</v>
      </c>
      <c r="D4" s="1" t="s">
        <v>68</v>
      </c>
      <c r="E4" s="1" t="s">
        <v>69</v>
      </c>
      <c r="F4" s="1" t="s">
        <v>70</v>
      </c>
      <c r="G4" s="1" t="s">
        <v>448</v>
      </c>
      <c r="H4" s="1" t="s">
        <v>42</v>
      </c>
      <c r="I4" s="1" t="s">
        <v>71</v>
      </c>
      <c r="J4" s="1" t="s">
        <v>44</v>
      </c>
      <c r="K4" s="1" t="s">
        <v>815</v>
      </c>
      <c r="L4" s="1" t="s">
        <v>815</v>
      </c>
      <c r="M4" s="1" t="s">
        <v>46</v>
      </c>
      <c r="N4" s="1" t="s">
        <v>816</v>
      </c>
      <c r="O4" s="1" t="s">
        <v>817</v>
      </c>
      <c r="P4" s="1" t="s">
        <v>818</v>
      </c>
      <c r="Q4" s="1" t="s">
        <v>819</v>
      </c>
    </row>
    <row r="5" spans="1:17" x14ac:dyDescent="0.25">
      <c r="A5" s="1" t="s">
        <v>65</v>
      </c>
      <c r="B5" s="1" t="s">
        <v>51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448</v>
      </c>
      <c r="H5" s="1" t="s">
        <v>42</v>
      </c>
      <c r="I5" s="1" t="s">
        <v>43</v>
      </c>
      <c r="J5" s="1" t="s">
        <v>44</v>
      </c>
      <c r="K5" s="1" t="s">
        <v>820</v>
      </c>
      <c r="L5" s="1" t="s">
        <v>820</v>
      </c>
      <c r="M5" s="1" t="s">
        <v>46</v>
      </c>
      <c r="N5" s="1" t="s">
        <v>101</v>
      </c>
      <c r="O5" s="1" t="s">
        <v>821</v>
      </c>
      <c r="P5" s="1" t="s">
        <v>822</v>
      </c>
      <c r="Q5" s="1" t="s">
        <v>823</v>
      </c>
    </row>
    <row r="6" spans="1:17" x14ac:dyDescent="0.25">
      <c r="A6" s="1" t="s">
        <v>78</v>
      </c>
      <c r="B6" s="1" t="s">
        <v>78</v>
      </c>
      <c r="C6" s="1" t="s">
        <v>80</v>
      </c>
      <c r="D6" s="1" t="s">
        <v>81</v>
      </c>
      <c r="E6" s="1" t="s">
        <v>82</v>
      </c>
      <c r="F6" s="1" t="s">
        <v>83</v>
      </c>
      <c r="G6" s="1" t="s">
        <v>448</v>
      </c>
      <c r="H6" s="1" t="s">
        <v>84</v>
      </c>
      <c r="I6" s="1" t="s">
        <v>85</v>
      </c>
      <c r="J6" s="1" t="s">
        <v>44</v>
      </c>
      <c r="K6" s="1" t="s">
        <v>676</v>
      </c>
      <c r="L6" s="1" t="s">
        <v>676</v>
      </c>
      <c r="M6" s="1" t="s">
        <v>46</v>
      </c>
      <c r="N6" s="1" t="s">
        <v>824</v>
      </c>
      <c r="O6" s="1" t="s">
        <v>825</v>
      </c>
      <c r="P6" s="1" t="s">
        <v>826</v>
      </c>
      <c r="Q6" s="1" t="s">
        <v>827</v>
      </c>
    </row>
    <row r="7" spans="1:17" x14ac:dyDescent="0.25">
      <c r="A7" s="1" t="s">
        <v>92</v>
      </c>
      <c r="B7" s="1" t="s">
        <v>106</v>
      </c>
      <c r="C7" s="1" t="s">
        <v>205</v>
      </c>
      <c r="D7" s="1" t="s">
        <v>206</v>
      </c>
      <c r="E7" s="1" t="s">
        <v>207</v>
      </c>
      <c r="F7" s="1" t="s">
        <v>40</v>
      </c>
      <c r="G7" s="1" t="s">
        <v>448</v>
      </c>
      <c r="H7" s="1" t="s">
        <v>356</v>
      </c>
      <c r="I7" s="1" t="s">
        <v>208</v>
      </c>
      <c r="J7" s="1" t="s">
        <v>44</v>
      </c>
      <c r="K7" s="1" t="s">
        <v>828</v>
      </c>
      <c r="L7" s="1" t="s">
        <v>828</v>
      </c>
      <c r="M7" s="1" t="s">
        <v>46</v>
      </c>
      <c r="N7" s="1" t="s">
        <v>730</v>
      </c>
      <c r="O7" s="1" t="s">
        <v>721</v>
      </c>
      <c r="P7" s="1" t="s">
        <v>829</v>
      </c>
      <c r="Q7" s="1" t="s">
        <v>830</v>
      </c>
    </row>
    <row r="8" spans="1:17" x14ac:dyDescent="0.25">
      <c r="A8" s="1" t="s">
        <v>106</v>
      </c>
      <c r="B8" s="1" t="s">
        <v>119</v>
      </c>
      <c r="C8" s="1" t="s">
        <v>108</v>
      </c>
      <c r="D8" s="1" t="s">
        <v>109</v>
      </c>
      <c r="E8" s="1" t="s">
        <v>110</v>
      </c>
      <c r="F8" s="1" t="s">
        <v>111</v>
      </c>
      <c r="G8" s="1" t="s">
        <v>448</v>
      </c>
      <c r="H8" s="1" t="s">
        <v>98</v>
      </c>
      <c r="I8" s="1" t="s">
        <v>112</v>
      </c>
      <c r="J8" s="1" t="s">
        <v>44</v>
      </c>
      <c r="K8" s="1" t="s">
        <v>831</v>
      </c>
      <c r="L8" s="1" t="s">
        <v>831</v>
      </c>
      <c r="M8" s="1" t="s">
        <v>46</v>
      </c>
      <c r="N8" s="1" t="s">
        <v>832</v>
      </c>
      <c r="O8" s="1" t="s">
        <v>833</v>
      </c>
      <c r="P8" s="1" t="s">
        <v>834</v>
      </c>
      <c r="Q8" s="1" t="s">
        <v>835</v>
      </c>
    </row>
    <row r="9" spans="1:17" x14ac:dyDescent="0.25">
      <c r="A9" s="1" t="s">
        <v>119</v>
      </c>
      <c r="B9" s="1" t="s">
        <v>131</v>
      </c>
      <c r="C9" s="1" t="s">
        <v>168</v>
      </c>
      <c r="D9" s="1" t="s">
        <v>169</v>
      </c>
      <c r="E9" s="1" t="s">
        <v>170</v>
      </c>
      <c r="F9" s="1" t="s">
        <v>136</v>
      </c>
      <c r="G9" s="1" t="s">
        <v>448</v>
      </c>
      <c r="H9" s="1" t="s">
        <v>98</v>
      </c>
      <c r="I9" s="1" t="s">
        <v>171</v>
      </c>
      <c r="J9" s="1" t="s">
        <v>44</v>
      </c>
      <c r="K9" s="1" t="s">
        <v>836</v>
      </c>
      <c r="L9" s="1" t="s">
        <v>836</v>
      </c>
      <c r="M9" s="1" t="s">
        <v>46</v>
      </c>
      <c r="N9" s="1" t="s">
        <v>837</v>
      </c>
      <c r="O9" s="1" t="s">
        <v>838</v>
      </c>
      <c r="P9" s="1" t="s">
        <v>839</v>
      </c>
      <c r="Q9" s="1" t="s">
        <v>840</v>
      </c>
    </row>
    <row r="10" spans="1:17" x14ac:dyDescent="0.25">
      <c r="A10" s="1" t="s">
        <v>131</v>
      </c>
      <c r="B10" s="1" t="s">
        <v>143</v>
      </c>
      <c r="C10" s="1" t="s">
        <v>121</v>
      </c>
      <c r="D10" s="1" t="s">
        <v>122</v>
      </c>
      <c r="E10" s="1" t="s">
        <v>123</v>
      </c>
      <c r="F10" s="1" t="s">
        <v>40</v>
      </c>
      <c r="G10" s="1" t="s">
        <v>448</v>
      </c>
      <c r="H10" s="1" t="s">
        <v>98</v>
      </c>
      <c r="I10" s="1" t="s">
        <v>124</v>
      </c>
      <c r="J10" s="1" t="s">
        <v>44</v>
      </c>
      <c r="K10" s="1" t="s">
        <v>841</v>
      </c>
      <c r="L10" s="1" t="s">
        <v>841</v>
      </c>
      <c r="M10" s="1" t="s">
        <v>46</v>
      </c>
      <c r="N10" s="1" t="s">
        <v>842</v>
      </c>
      <c r="O10" s="1" t="s">
        <v>843</v>
      </c>
      <c r="P10" s="1" t="s">
        <v>844</v>
      </c>
      <c r="Q10" s="1" t="s">
        <v>845</v>
      </c>
    </row>
    <row r="11" spans="1:17" x14ac:dyDescent="0.25">
      <c r="A11" s="1" t="s">
        <v>143</v>
      </c>
      <c r="B11" s="1" t="s">
        <v>43</v>
      </c>
      <c r="C11" s="1" t="s">
        <v>846</v>
      </c>
      <c r="D11" s="1" t="s">
        <v>847</v>
      </c>
      <c r="E11" s="1" t="s">
        <v>848</v>
      </c>
      <c r="F11" s="1" t="s">
        <v>111</v>
      </c>
      <c r="G11" s="1" t="s">
        <v>448</v>
      </c>
      <c r="H11" s="1" t="s">
        <v>84</v>
      </c>
      <c r="I11" s="1" t="s">
        <v>849</v>
      </c>
      <c r="J11" s="1" t="s">
        <v>44</v>
      </c>
      <c r="K11" s="1" t="s">
        <v>850</v>
      </c>
      <c r="L11" s="1" t="s">
        <v>850</v>
      </c>
      <c r="M11" s="1" t="s">
        <v>46</v>
      </c>
      <c r="N11" s="1" t="s">
        <v>851</v>
      </c>
      <c r="O11" s="1" t="s">
        <v>852</v>
      </c>
      <c r="P11" s="1" t="s">
        <v>853</v>
      </c>
      <c r="Q11" s="1" t="s">
        <v>854</v>
      </c>
    </row>
    <row r="12" spans="1:17" x14ac:dyDescent="0.25">
      <c r="A12" s="1" t="s">
        <v>155</v>
      </c>
      <c r="B12" s="1" t="s">
        <v>424</v>
      </c>
      <c r="C12" s="1" t="s">
        <v>393</v>
      </c>
      <c r="D12" s="1" t="s">
        <v>855</v>
      </c>
      <c r="E12" s="1" t="s">
        <v>803</v>
      </c>
      <c r="F12" s="1" t="s">
        <v>136</v>
      </c>
      <c r="G12" s="1" t="s">
        <v>448</v>
      </c>
      <c r="H12" s="1" t="s">
        <v>84</v>
      </c>
      <c r="I12" s="1" t="s">
        <v>394</v>
      </c>
      <c r="J12" s="1" t="s">
        <v>44</v>
      </c>
      <c r="K12" s="1" t="s">
        <v>856</v>
      </c>
      <c r="L12" s="1" t="s">
        <v>856</v>
      </c>
      <c r="M12" s="1" t="s">
        <v>46</v>
      </c>
      <c r="N12" s="1" t="s">
        <v>437</v>
      </c>
      <c r="O12" s="1" t="s">
        <v>857</v>
      </c>
      <c r="P12" s="1" t="s">
        <v>858</v>
      </c>
      <c r="Q12" s="1" t="s">
        <v>859</v>
      </c>
    </row>
    <row r="13" spans="1:17" x14ac:dyDescent="0.25">
      <c r="A13" s="1" t="s">
        <v>166</v>
      </c>
      <c r="B13" s="1" t="s">
        <v>555</v>
      </c>
      <c r="C13" s="1" t="s">
        <v>610</v>
      </c>
      <c r="D13" s="1" t="s">
        <v>860</v>
      </c>
      <c r="E13" s="1" t="s">
        <v>805</v>
      </c>
      <c r="F13" s="1" t="s">
        <v>40</v>
      </c>
      <c r="G13" s="1" t="s">
        <v>448</v>
      </c>
      <c r="H13" s="1" t="s">
        <v>84</v>
      </c>
      <c r="I13" s="1" t="s">
        <v>343</v>
      </c>
      <c r="J13" s="1" t="s">
        <v>44</v>
      </c>
      <c r="K13" s="1" t="s">
        <v>861</v>
      </c>
      <c r="L13" s="1" t="s">
        <v>861</v>
      </c>
      <c r="M13" s="1" t="s">
        <v>46</v>
      </c>
      <c r="N13" s="1" t="s">
        <v>862</v>
      </c>
      <c r="O13" s="1" t="s">
        <v>863</v>
      </c>
      <c r="P13" s="1" t="s">
        <v>864</v>
      </c>
      <c r="Q13" s="1" t="s">
        <v>865</v>
      </c>
    </row>
    <row r="14" spans="1:17" x14ac:dyDescent="0.25">
      <c r="A14" s="1" t="s">
        <v>178</v>
      </c>
      <c r="B14" s="1" t="s">
        <v>155</v>
      </c>
      <c r="C14" s="1" t="s">
        <v>193</v>
      </c>
      <c r="D14" s="1" t="s">
        <v>38</v>
      </c>
      <c r="E14" s="1" t="s">
        <v>194</v>
      </c>
      <c r="F14" s="1" t="s">
        <v>195</v>
      </c>
      <c r="G14" s="1" t="s">
        <v>448</v>
      </c>
      <c r="H14" s="1" t="s">
        <v>98</v>
      </c>
      <c r="I14" s="1" t="s">
        <v>196</v>
      </c>
      <c r="J14" s="1" t="s">
        <v>44</v>
      </c>
      <c r="K14" s="1" t="s">
        <v>866</v>
      </c>
      <c r="L14" s="1" t="s">
        <v>866</v>
      </c>
      <c r="M14" s="1" t="s">
        <v>46</v>
      </c>
      <c r="N14" s="1" t="s">
        <v>867</v>
      </c>
      <c r="O14" s="1" t="s">
        <v>868</v>
      </c>
      <c r="P14" s="1" t="s">
        <v>869</v>
      </c>
      <c r="Q14" s="1" t="s">
        <v>870</v>
      </c>
    </row>
    <row r="15" spans="1:17" x14ac:dyDescent="0.25">
      <c r="A15" s="1" t="s">
        <v>191</v>
      </c>
      <c r="B15" s="1" t="s">
        <v>645</v>
      </c>
      <c r="C15" s="1" t="s">
        <v>341</v>
      </c>
      <c r="D15" s="1" t="s">
        <v>122</v>
      </c>
      <c r="E15" s="1" t="s">
        <v>799</v>
      </c>
      <c r="F15" s="1" t="s">
        <v>871</v>
      </c>
      <c r="G15" s="1" t="s">
        <v>448</v>
      </c>
      <c r="H15" s="1" t="s">
        <v>84</v>
      </c>
      <c r="I15" s="1" t="s">
        <v>343</v>
      </c>
      <c r="J15" s="1" t="s">
        <v>44</v>
      </c>
      <c r="K15" s="1" t="s">
        <v>872</v>
      </c>
      <c r="L15" s="1" t="s">
        <v>872</v>
      </c>
      <c r="M15" s="1" t="s">
        <v>46</v>
      </c>
      <c r="N15" s="1" t="s">
        <v>873</v>
      </c>
      <c r="O15" s="1" t="s">
        <v>874</v>
      </c>
      <c r="P15" s="1" t="s">
        <v>875</v>
      </c>
      <c r="Q15" s="1" t="s">
        <v>876</v>
      </c>
    </row>
    <row r="16" spans="1:17" x14ac:dyDescent="0.25">
      <c r="A16" s="1" t="s">
        <v>203</v>
      </c>
      <c r="B16" s="1" t="s">
        <v>273</v>
      </c>
      <c r="C16" s="1" t="s">
        <v>877</v>
      </c>
      <c r="D16" s="1" t="s">
        <v>735</v>
      </c>
      <c r="E16" s="1" t="s">
        <v>736</v>
      </c>
      <c r="F16" s="1" t="s">
        <v>111</v>
      </c>
      <c r="G16" s="1" t="s">
        <v>448</v>
      </c>
      <c r="H16" s="1" t="s">
        <v>356</v>
      </c>
      <c r="I16" s="1" t="s">
        <v>266</v>
      </c>
      <c r="J16" s="1" t="s">
        <v>44</v>
      </c>
      <c r="K16" s="1" t="s">
        <v>878</v>
      </c>
      <c r="L16" s="1" t="s">
        <v>878</v>
      </c>
      <c r="M16" s="1" t="s">
        <v>46</v>
      </c>
      <c r="N16" s="1" t="s">
        <v>879</v>
      </c>
      <c r="O16" s="1" t="s">
        <v>880</v>
      </c>
      <c r="P16" s="1" t="s">
        <v>881</v>
      </c>
      <c r="Q16" s="1" t="s">
        <v>882</v>
      </c>
    </row>
    <row r="17" spans="1:17" x14ac:dyDescent="0.25">
      <c r="A17" s="1" t="s">
        <v>215</v>
      </c>
      <c r="B17" s="1" t="s">
        <v>227</v>
      </c>
      <c r="C17" s="1" t="s">
        <v>241</v>
      </c>
      <c r="D17" s="1" t="s">
        <v>242</v>
      </c>
      <c r="E17" s="1" t="s">
        <v>243</v>
      </c>
      <c r="F17" s="1" t="s">
        <v>406</v>
      </c>
      <c r="G17" s="1" t="s">
        <v>448</v>
      </c>
      <c r="H17" s="1" t="s">
        <v>183</v>
      </c>
      <c r="I17" s="1" t="s">
        <v>245</v>
      </c>
      <c r="J17" s="1" t="s">
        <v>44</v>
      </c>
      <c r="K17" s="1" t="s">
        <v>883</v>
      </c>
      <c r="L17" s="1" t="s">
        <v>883</v>
      </c>
      <c r="M17" s="1" t="s">
        <v>46</v>
      </c>
      <c r="N17" s="1" t="s">
        <v>884</v>
      </c>
      <c r="O17" s="1" t="s">
        <v>885</v>
      </c>
      <c r="P17" s="1" t="s">
        <v>886</v>
      </c>
      <c r="Q17" s="1" t="s">
        <v>887</v>
      </c>
    </row>
    <row r="18" spans="1:17" x14ac:dyDescent="0.25">
      <c r="A18" s="1" t="s">
        <v>227</v>
      </c>
      <c r="B18" s="1" t="s">
        <v>215</v>
      </c>
      <c r="C18" s="1" t="s">
        <v>418</v>
      </c>
      <c r="D18" s="1" t="s">
        <v>888</v>
      </c>
      <c r="E18" s="1" t="s">
        <v>231</v>
      </c>
      <c r="F18" s="1" t="s">
        <v>40</v>
      </c>
      <c r="G18" s="1" t="s">
        <v>448</v>
      </c>
      <c r="H18" s="1" t="s">
        <v>98</v>
      </c>
      <c r="I18" s="1" t="s">
        <v>232</v>
      </c>
      <c r="J18" s="1" t="s">
        <v>44</v>
      </c>
      <c r="K18" s="1" t="s">
        <v>889</v>
      </c>
      <c r="L18" s="1" t="s">
        <v>889</v>
      </c>
      <c r="M18" s="1" t="s">
        <v>46</v>
      </c>
      <c r="N18" s="1" t="s">
        <v>420</v>
      </c>
      <c r="O18" s="1" t="s">
        <v>890</v>
      </c>
      <c r="P18" s="1" t="s">
        <v>891</v>
      </c>
      <c r="Q18" s="1" t="s">
        <v>892</v>
      </c>
    </row>
    <row r="19" spans="1:17" x14ac:dyDescent="0.25">
      <c r="A19" s="1" t="s">
        <v>239</v>
      </c>
      <c r="B19" s="1" t="s">
        <v>432</v>
      </c>
      <c r="C19" s="1" t="s">
        <v>617</v>
      </c>
      <c r="D19" s="1" t="s">
        <v>893</v>
      </c>
      <c r="E19" s="1" t="s">
        <v>806</v>
      </c>
      <c r="F19" s="1" t="s">
        <v>40</v>
      </c>
      <c r="G19" s="1" t="s">
        <v>448</v>
      </c>
      <c r="H19" s="1" t="s">
        <v>84</v>
      </c>
      <c r="I19" s="1" t="s">
        <v>619</v>
      </c>
      <c r="J19" s="1" t="s">
        <v>44</v>
      </c>
      <c r="K19" s="1" t="s">
        <v>894</v>
      </c>
      <c r="L19" s="1" t="s">
        <v>894</v>
      </c>
      <c r="M19" s="1" t="s">
        <v>46</v>
      </c>
      <c r="N19" s="1" t="s">
        <v>321</v>
      </c>
      <c r="O19" s="1" t="s">
        <v>895</v>
      </c>
      <c r="P19" s="1" t="s">
        <v>896</v>
      </c>
      <c r="Q19" s="1" t="s">
        <v>897</v>
      </c>
    </row>
    <row r="20" spans="1:17" x14ac:dyDescent="0.25">
      <c r="A20" s="1" t="s">
        <v>252</v>
      </c>
      <c r="B20" s="1" t="s">
        <v>261</v>
      </c>
      <c r="C20" s="1" t="s">
        <v>263</v>
      </c>
      <c r="D20" s="1" t="s">
        <v>264</v>
      </c>
      <c r="E20" s="1" t="s">
        <v>265</v>
      </c>
      <c r="F20" s="1" t="s">
        <v>148</v>
      </c>
      <c r="G20" s="1" t="s">
        <v>448</v>
      </c>
      <c r="H20" s="1" t="s">
        <v>356</v>
      </c>
      <c r="I20" s="1" t="s">
        <v>266</v>
      </c>
      <c r="J20" s="1" t="s">
        <v>58</v>
      </c>
      <c r="K20" s="1" t="s">
        <v>898</v>
      </c>
      <c r="L20" s="1" t="s">
        <v>898</v>
      </c>
      <c r="M20" s="1" t="s">
        <v>46</v>
      </c>
      <c r="N20" s="1" t="s">
        <v>899</v>
      </c>
      <c r="O20" s="1" t="s">
        <v>900</v>
      </c>
      <c r="P20" s="1" t="s">
        <v>901</v>
      </c>
      <c r="Q20" s="1" t="s">
        <v>902</v>
      </c>
    </row>
    <row r="21" spans="1:17" x14ac:dyDescent="0.25">
      <c r="A21" s="1" t="s">
        <v>261</v>
      </c>
      <c r="B21" s="1" t="s">
        <v>616</v>
      </c>
      <c r="C21" s="1" t="s">
        <v>903</v>
      </c>
      <c r="D21" s="1" t="s">
        <v>725</v>
      </c>
      <c r="E21" s="1" t="s">
        <v>904</v>
      </c>
      <c r="F21" s="1" t="s">
        <v>40</v>
      </c>
      <c r="G21" s="1" t="s">
        <v>448</v>
      </c>
      <c r="H21" s="1" t="s">
        <v>98</v>
      </c>
      <c r="I21" s="1" t="s">
        <v>232</v>
      </c>
      <c r="J21" s="1" t="s">
        <v>44</v>
      </c>
      <c r="K21" s="1" t="s">
        <v>905</v>
      </c>
      <c r="L21" s="1" t="s">
        <v>905</v>
      </c>
      <c r="M21" s="1" t="s">
        <v>46</v>
      </c>
      <c r="N21" s="1" t="s">
        <v>906</v>
      </c>
      <c r="O21" s="1" t="s">
        <v>907</v>
      </c>
      <c r="P21" s="1" t="s">
        <v>908</v>
      </c>
      <c r="Q21" s="1" t="s">
        <v>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</vt:lpstr>
      <vt:lpstr>wbc1</vt:lpstr>
      <vt:lpstr>wbc2</vt:lpstr>
      <vt:lpstr>wbc3</vt:lpstr>
      <vt:lpstr>wbc4</vt:lpstr>
      <vt:lpstr>wbc5</vt:lpstr>
      <vt:lpstr>wbc6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Eggert, Christoph</cp:lastModifiedBy>
  <dcterms:created xsi:type="dcterms:W3CDTF">2016-02-14T04:36:04Z</dcterms:created>
  <dcterms:modified xsi:type="dcterms:W3CDTF">2016-03-10T18:02:12Z</dcterms:modified>
</cp:coreProperties>
</file>